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pwservices.dpw.qld.gov.au\dfs\Users\QGCPO\Navneeta.Hinz\Documents\Training Program\"/>
    </mc:Choice>
  </mc:AlternateContent>
  <xr:revisionPtr revIDLastSave="0" documentId="8_{CB998E94-F771-449A-9883-8A86750EDB3D}" xr6:coauthVersionLast="47" xr6:coauthVersionMax="47" xr10:uidLastSave="{00000000-0000-0000-0000-000000000000}"/>
  <workbookProtection workbookAlgorithmName="SHA-512" workbookHashValue="2pujRM3MNCkwLznaVoVcOMXpBaVnlawnr+UJj6t/mdBkwhdIRW+vJiUw/I3NWejPUG4fo5g2CerZHvTfcr9nuQ==" workbookSaltValue="paAs0VGwUeLM85O4eNtYFg==" workbookSpinCount="100000" lockStructure="1"/>
  <bookViews>
    <workbookView xWindow="-120" yWindow="-120" windowWidth="29040" windowHeight="15840" xr2:uid="{8F00CBA3-5F55-4092-99AD-073617938DCA}"/>
  </bookViews>
  <sheets>
    <sheet name="Summary" sheetId="3" r:id="rId1"/>
    <sheet name="New Entrants" sheetId="1" r:id="rId2"/>
    <sheet name="Other Workforce" sheetId="2" r:id="rId3"/>
    <sheet name="Dropdowns" sheetId="4" r:id="rId4"/>
  </sheets>
  <definedNames>
    <definedName name="_xlnm._FilterDatabase" localSheetId="1" hidden="1">'New Entrants'!$A$6:$V$6</definedName>
    <definedName name="_xlnm._FilterDatabase" localSheetId="2" hidden="1">'Other Workforce'!$A$6:$X$6</definedName>
    <definedName name="NewEntrant">#REF!</definedName>
    <definedName name="NewEntrants">#REF!</definedName>
    <definedName name="_xlnm.Print_Area" localSheetId="1">'New Entrants'!$A$4:$Q$94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3" l="1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E24" i="3"/>
  <c r="E23" i="3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I7" i="2"/>
  <c r="D8" i="3"/>
  <c r="C31" i="3" l="1"/>
  <c r="C6" i="3"/>
  <c r="C9" i="3"/>
  <c r="K7" i="2"/>
  <c r="I8" i="2"/>
  <c r="C28" i="3"/>
  <c r="C29" i="3"/>
  <c r="E25" i="3" l="1"/>
  <c r="J4" i="2"/>
  <c r="C30" i="3"/>
  <c r="C32" i="3"/>
  <c r="B3" i="2"/>
  <c r="B3" i="1"/>
  <c r="M3" i="2"/>
  <c r="J3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E17" i="3"/>
  <c r="O3" i="1"/>
  <c r="Q3" i="2"/>
  <c r="M3" i="1" l="1"/>
  <c r="H3" i="2"/>
  <c r="G3" i="2"/>
  <c r="F3" i="1"/>
  <c r="E3" i="1"/>
  <c r="K3" i="1"/>
  <c r="F17" i="3"/>
  <c r="D17" i="3" s="1"/>
  <c r="F23" i="3"/>
  <c r="D23" i="3" s="1"/>
  <c r="I3" i="2" l="1"/>
  <c r="F24" i="3" l="1"/>
  <c r="D24" i="3" s="1"/>
  <c r="F18" i="3"/>
  <c r="E18" i="3"/>
  <c r="C18" i="3"/>
  <c r="C24" i="3" s="1"/>
  <c r="C17" i="3"/>
  <c r="C23" i="3" s="1"/>
  <c r="K22" i="2"/>
  <c r="P22" i="2" s="1"/>
  <c r="K21" i="2"/>
  <c r="P21" i="2" s="1"/>
  <c r="K20" i="2"/>
  <c r="P20" i="2" s="1"/>
  <c r="K19" i="2"/>
  <c r="P19" i="2" s="1"/>
  <c r="K18" i="2"/>
  <c r="P18" i="2" s="1"/>
  <c r="K17" i="2"/>
  <c r="P17" i="2" s="1"/>
  <c r="K16" i="2"/>
  <c r="P16" i="2" s="1"/>
  <c r="K15" i="2"/>
  <c r="P15" i="2" s="1"/>
  <c r="K14" i="2"/>
  <c r="P14" i="2" s="1"/>
  <c r="K13" i="2"/>
  <c r="P13" i="2" s="1"/>
  <c r="K12" i="2"/>
  <c r="P12" i="2" s="1"/>
  <c r="K11" i="2"/>
  <c r="P11" i="2" s="1"/>
  <c r="K10" i="2"/>
  <c r="P10" i="2" s="1"/>
  <c r="K9" i="2"/>
  <c r="P9" i="2" s="1"/>
  <c r="K8" i="2"/>
  <c r="P8" i="2" s="1"/>
  <c r="P7" i="2"/>
  <c r="O3" i="2" l="1"/>
  <c r="D18" i="3"/>
  <c r="F25" i="3"/>
  <c r="D25" i="3" s="1"/>
  <c r="F19" i="3"/>
  <c r="G23" i="3"/>
  <c r="G18" i="3"/>
  <c r="E19" i="3"/>
  <c r="G24" i="3"/>
  <c r="G17" i="3"/>
  <c r="D19" i="3" l="1"/>
  <c r="G25" i="3"/>
  <c r="G19" i="3"/>
  <c r="G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Wayne Lewis</author>
  </authors>
  <commentList>
    <comment ref="M6" authorId="0" shapeId="0" xr:uid="{716389B4-E63C-4A26-9D29-BB22F136F031}">
      <text>
        <r>
          <rPr>
            <b/>
            <sz val="9"/>
            <color indexed="81"/>
            <rFont val="Tahoma"/>
            <family val="2"/>
          </rPr>
          <t>Wayne Lewis:</t>
        </r>
        <r>
          <rPr>
            <sz val="9"/>
            <color indexed="81"/>
            <rFont val="Tahoma"/>
            <family val="2"/>
          </rPr>
          <t xml:space="preserve">
Require source of data such as timesheet, labour costing report etc.  Work time does not include travel time to and from the project site.</t>
        </r>
      </text>
    </comment>
    <comment ref="N6" authorId="0" shapeId="0" xr:uid="{4D4FF768-EACA-4C8E-B93F-7C41E08B22A0}">
      <text>
        <r>
          <rPr>
            <b/>
            <sz val="9"/>
            <color indexed="81"/>
            <rFont val="Tahoma"/>
            <family val="2"/>
          </rPr>
          <t>Wayne Lewis:</t>
        </r>
        <r>
          <rPr>
            <sz val="9"/>
            <color indexed="81"/>
            <rFont val="Tahoma"/>
            <family val="2"/>
          </rPr>
          <t xml:space="preserve">
While there is a perception that all work does have potential educational benefit,work instruction, work decision making, following and on-the-job training time is not structured enough to be formally upskilling of workers. Formal upskilling/training should be completed during or reasonably close to practical completion of the project.  Any certificates of attainment/attendance should have a conversion method to the hours claimed.</t>
        </r>
      </text>
    </comment>
    <comment ref="O6" authorId="0" shapeId="0" xr:uid="{D24D4A38-9476-49DE-B442-9E4C71E74888}">
      <text>
        <r>
          <rPr>
            <b/>
            <sz val="9"/>
            <color indexed="81"/>
            <rFont val="Tahoma"/>
            <family val="2"/>
          </rPr>
          <t>Wayne Lewis:</t>
        </r>
        <r>
          <rPr>
            <sz val="9"/>
            <color indexed="81"/>
            <rFont val="Tahoma"/>
            <family val="2"/>
          </rPr>
          <t xml:space="preserve">
The training referred to in the previous column must be related to the Building and Construction Industry and DIRECTLY benefit the project.</t>
        </r>
      </text>
    </comment>
  </commentList>
</comments>
</file>

<file path=xl/sharedStrings.xml><?xml version="1.0" encoding="utf-8"?>
<sst xmlns="http://schemas.openxmlformats.org/spreadsheetml/2006/main" count="115" uniqueCount="81">
  <si>
    <t>Project Name:</t>
  </si>
  <si>
    <t>Actual Commencement 
Date:</t>
  </si>
  <si>
    <t>Actual Completion Date:</t>
  </si>
  <si>
    <t>Is this an indigenous project?</t>
  </si>
  <si>
    <t>Contract Sum GST (Inc)</t>
  </si>
  <si>
    <t>Is this a major project?</t>
  </si>
  <si>
    <t>New Entrant</t>
  </si>
  <si>
    <t>Other Workforce</t>
  </si>
  <si>
    <t>Contract Agreed hours</t>
  </si>
  <si>
    <t>Actual Achieved (Progressive Subtotal)</t>
  </si>
  <si>
    <t>TPAS - Training Hours at the time of the audit</t>
  </si>
  <si>
    <t>Percentage</t>
  </si>
  <si>
    <t>Actual</t>
  </si>
  <si>
    <t>Contract Agreed</t>
  </si>
  <si>
    <t>Variance</t>
  </si>
  <si>
    <t>Total Hours</t>
  </si>
  <si>
    <t xml:space="preserve"> </t>
  </si>
  <si>
    <t>Evidenced Hours (actual hours feed from column J)</t>
  </si>
  <si>
    <t>Hours Evidenced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</si>
  <si>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 xml:space="preserve">Columns highlighted grey, </t>
    </r>
  </si>
  <si>
    <t>are formula driven.</t>
  </si>
  <si>
    <t>Project Duration:</t>
  </si>
  <si>
    <t xml:space="preserve">Contract Agreed Hours: </t>
  </si>
  <si>
    <t xml:space="preserve">Actual Achieved 
(Progressive Subtotal): </t>
  </si>
  <si>
    <t xml:space="preserve">Hours Evidenced: </t>
  </si>
  <si>
    <t>Start</t>
  </si>
  <si>
    <t>Finish</t>
  </si>
  <si>
    <t>Days</t>
  </si>
  <si>
    <t>TPAS - Record Training New Entrants</t>
  </si>
  <si>
    <t>BQAU Audit</t>
  </si>
  <si>
    <t>Response to 15 Business Day Notice</t>
  </si>
  <si>
    <t>Reg ID</t>
  </si>
  <si>
    <t>First Name</t>
  </si>
  <si>
    <t>Surname</t>
  </si>
  <si>
    <t>Engaged As</t>
  </si>
  <si>
    <t>Employer</t>
  </si>
  <si>
    <t>Indigenous</t>
  </si>
  <si>
    <t>Intentionally left blank</t>
  </si>
  <si>
    <t>Hours Evidenced 
(Enter hours)</t>
  </si>
  <si>
    <t>Variance (Hours)</t>
  </si>
  <si>
    <t>Link to Evidence Provided 
(link one document per cell)</t>
  </si>
  <si>
    <t>Description of Evidence Provided</t>
  </si>
  <si>
    <t xml:space="preserve">Evidence Verification
</t>
  </si>
  <si>
    <t>Reason for Non-compliance</t>
  </si>
  <si>
    <t>Details of Information Outstanding / Actions Required</t>
  </si>
  <si>
    <t>Has TPAS been amended ?</t>
  </si>
  <si>
    <t>Has supporting evidence been provided?</t>
  </si>
  <si>
    <t>Are the TPAS hours now compliant?</t>
  </si>
  <si>
    <t>Reason for Non Compliance</t>
  </si>
  <si>
    <t>Details of non-compliance</t>
  </si>
  <si>
    <t>Contract Agreed Hours:</t>
  </si>
  <si>
    <t>Hours Evidenced:</t>
  </si>
  <si>
    <t>TPAS - Record Training Other Workforce</t>
  </si>
  <si>
    <t>Response to 15 Business-Day Notice</t>
  </si>
  <si>
    <t>Accred. Hrs</t>
  </si>
  <si>
    <t>Non-Accred. Hrs</t>
  </si>
  <si>
    <t>1. What evidence show the worker was working on the project (timesheet/labour reports)?</t>
  </si>
  <si>
    <t>2. Does the evidence show details of the the training being undertaken (list details of upskilling/training)?</t>
  </si>
  <si>
    <t>3. Was the training related to the Buidling and Construction Industry and did it benefit the project?</t>
  </si>
  <si>
    <t>Information Outstanding / Clarifications Required
(Y/N)</t>
  </si>
  <si>
    <t>Reason fo Non-compliance</t>
  </si>
  <si>
    <t>Details of Information or Clarfications required</t>
  </si>
  <si>
    <t>Deatails of non-compliance</t>
  </si>
  <si>
    <t>Reasons for non-compliance</t>
  </si>
  <si>
    <t>Verification</t>
  </si>
  <si>
    <t>Outcome</t>
  </si>
  <si>
    <t>Other</t>
  </si>
  <si>
    <t>Yes</t>
  </si>
  <si>
    <t>Agree</t>
  </si>
  <si>
    <t xml:space="preserve">No evidence provided </t>
  </si>
  <si>
    <t>No</t>
  </si>
  <si>
    <t>Disagree</t>
  </si>
  <si>
    <t>No evidence to link the workers to the project</t>
  </si>
  <si>
    <t>N/A</t>
  </si>
  <si>
    <t>No evidence that the training was directly related to the project</t>
  </si>
  <si>
    <t>Insufficient evidence to validate all hours in TPAS</t>
  </si>
  <si>
    <t>Source data was not provided for evidence</t>
  </si>
  <si>
    <t>OW</t>
  </si>
  <si>
    <t>Training Type not eligible</t>
  </si>
  <si>
    <t>Unable to provide breakdown of claimed training hours</t>
  </si>
  <si>
    <t>No evidence to verify employment as cadet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</si>
</sst>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444444"/>
      <name val="Segoe UI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9"/>
      <color rgb="FF002060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5EAF7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0" applyNumberFormat="0" applyFill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3" applyNumberFormat="0" applyAlignment="0" applyProtection="0"/>
    <xf numFmtId="0" fontId="14" fillId="7" borderId="14" applyNumberFormat="0" applyAlignment="0" applyProtection="0"/>
    <xf numFmtId="0" fontId="15" fillId="7" borderId="13" applyNumberFormat="0" applyAlignment="0" applyProtection="0"/>
    <xf numFmtId="0" fontId="16" fillId="0" borderId="15" applyNumberFormat="0" applyFill="0" applyAlignment="0" applyProtection="0"/>
    <xf numFmtId="0" fontId="17" fillId="8" borderId="16" applyNumberFormat="0" applyAlignment="0" applyProtection="0"/>
    <xf numFmtId="0" fontId="4" fillId="0" borderId="0" applyNumberFormat="0" applyFill="0" applyBorder="0" applyAlignment="0" applyProtection="0"/>
    <xf numFmtId="0" fontId="1" fillId="9" borderId="17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8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</cellStyleXfs>
  <cellXfs count="17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0" fontId="2" fillId="0" borderId="0" xfId="0" applyFont="1" applyAlignment="1">
      <alignment horizontal="center" vertical="top"/>
    </xf>
    <xf numFmtId="0" fontId="20" fillId="0" borderId="0" xfId="0" applyFont="1"/>
    <xf numFmtId="0" fontId="23" fillId="0" borderId="0" xfId="0" applyFont="1"/>
    <xf numFmtId="0" fontId="24" fillId="0" borderId="19" xfId="0" applyFont="1" applyBorder="1"/>
    <xf numFmtId="0" fontId="24" fillId="0" borderId="0" xfId="0" applyFont="1"/>
    <xf numFmtId="0" fontId="26" fillId="0" borderId="0" xfId="0" applyFont="1"/>
    <xf numFmtId="0" fontId="27" fillId="0" borderId="0" xfId="0" applyFont="1"/>
    <xf numFmtId="0" fontId="20" fillId="2" borderId="20" xfId="0" applyFont="1" applyFill="1" applyBorder="1"/>
    <xf numFmtId="0" fontId="20" fillId="2" borderId="9" xfId="0" applyFont="1" applyFill="1" applyBorder="1"/>
    <xf numFmtId="0" fontId="20" fillId="35" borderId="9" xfId="0" applyFont="1" applyFill="1" applyBorder="1" applyAlignment="1">
      <alignment horizontal="center"/>
    </xf>
    <xf numFmtId="0" fontId="0" fillId="35" borderId="9" xfId="0" applyFill="1" applyBorder="1" applyAlignment="1">
      <alignment horizontal="center"/>
    </xf>
    <xf numFmtId="0" fontId="24" fillId="2" borderId="9" xfId="0" applyFont="1" applyFill="1" applyBorder="1" applyAlignment="1">
      <alignment vertical="top"/>
    </xf>
    <xf numFmtId="0" fontId="25" fillId="2" borderId="9" xfId="0" applyFont="1" applyFill="1" applyBorder="1" applyAlignment="1">
      <alignment horizontal="right" vertical="top"/>
    </xf>
    <xf numFmtId="0" fontId="5" fillId="35" borderId="9" xfId="0" applyFont="1" applyFill="1" applyBorder="1" applyAlignment="1">
      <alignment horizontal="left"/>
    </xf>
    <xf numFmtId="2" fontId="0" fillId="0" borderId="0" xfId="0" applyNumberFormat="1" applyAlignment="1">
      <alignment horizontal="center" wrapText="1"/>
    </xf>
    <xf numFmtId="0" fontId="20" fillId="35" borderId="9" xfId="0" applyFont="1" applyFill="1" applyBorder="1"/>
    <xf numFmtId="0" fontId="21" fillId="34" borderId="0" xfId="0" applyFont="1" applyFill="1"/>
    <xf numFmtId="0" fontId="2" fillId="0" borderId="0" xfId="0" applyFont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17" fillId="39" borderId="25" xfId="0" applyFont="1" applyFill="1" applyBorder="1" applyAlignment="1">
      <alignment vertical="center"/>
    </xf>
    <xf numFmtId="0" fontId="17" fillId="39" borderId="26" xfId="0" applyFont="1" applyFill="1" applyBorder="1" applyAlignment="1">
      <alignment vertical="center"/>
    </xf>
    <xf numFmtId="0" fontId="17" fillId="39" borderId="27" xfId="0" applyFont="1" applyFill="1" applyBorder="1" applyAlignment="1">
      <alignment vertic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2" xfId="0" applyBorder="1"/>
    <xf numFmtId="0" fontId="0" fillId="0" borderId="33" xfId="0" applyBorder="1"/>
    <xf numFmtId="0" fontId="5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vertical="top"/>
    </xf>
    <xf numFmtId="14" fontId="24" fillId="42" borderId="36" xfId="0" applyNumberFormat="1" applyFont="1" applyFill="1" applyBorder="1" applyAlignment="1">
      <alignment vertical="top"/>
    </xf>
    <xf numFmtId="0" fontId="24" fillId="43" borderId="36" xfId="1" applyNumberFormat="1" applyFont="1" applyFill="1" applyBorder="1" applyAlignment="1">
      <alignment horizontal="left" vertical="top"/>
    </xf>
    <xf numFmtId="0" fontId="5" fillId="35" borderId="2" xfId="0" applyFont="1" applyFill="1" applyBorder="1" applyAlignment="1">
      <alignment horizontal="right" vertical="top"/>
    </xf>
    <xf numFmtId="1" fontId="0" fillId="43" borderId="37" xfId="0" applyNumberFormat="1" applyFill="1" applyBorder="1" applyAlignment="1">
      <alignment horizontal="left" vertical="top"/>
    </xf>
    <xf numFmtId="0" fontId="24" fillId="2" borderId="38" xfId="0" applyFont="1" applyFill="1" applyBorder="1" applyAlignment="1">
      <alignment vertical="top"/>
    </xf>
    <xf numFmtId="0" fontId="31" fillId="36" borderId="0" xfId="0" applyFont="1" applyFill="1"/>
    <xf numFmtId="0" fontId="24" fillId="42" borderId="31" xfId="0" applyFont="1" applyFill="1" applyBorder="1" applyAlignment="1">
      <alignment horizontal="center" vertical="top"/>
    </xf>
    <xf numFmtId="0" fontId="25" fillId="2" borderId="41" xfId="0" applyFont="1" applyFill="1" applyBorder="1" applyAlignment="1">
      <alignment horizontal="right" vertical="top"/>
    </xf>
    <xf numFmtId="0" fontId="24" fillId="35" borderId="42" xfId="0" applyFont="1" applyFill="1" applyBorder="1" applyAlignment="1">
      <alignment horizontal="center"/>
    </xf>
    <xf numFmtId="0" fontId="24" fillId="35" borderId="41" xfId="0" applyFont="1" applyFill="1" applyBorder="1" applyAlignment="1">
      <alignment horizontal="center"/>
    </xf>
    <xf numFmtId="0" fontId="24" fillId="38" borderId="2" xfId="0" applyFont="1" applyFill="1" applyBorder="1" applyAlignment="1">
      <alignment horizontal="center"/>
    </xf>
    <xf numFmtId="0" fontId="24" fillId="38" borderId="0" xfId="0" applyFont="1" applyFill="1" applyAlignment="1">
      <alignment horizontal="center"/>
    </xf>
    <xf numFmtId="0" fontId="32" fillId="38" borderId="0" xfId="0" applyFont="1" applyFill="1" applyAlignment="1">
      <alignment horizontal="center" vertical="center"/>
    </xf>
    <xf numFmtId="0" fontId="3" fillId="38" borderId="0" xfId="0" applyFont="1" applyFill="1" applyAlignment="1">
      <alignment horizontal="center" wrapText="1"/>
    </xf>
    <xf numFmtId="0" fontId="22" fillId="2" borderId="1" xfId="0" applyFont="1" applyFill="1" applyBorder="1" applyAlignment="1">
      <alignment horizontal="center" vertical="top"/>
    </xf>
    <xf numFmtId="0" fontId="20" fillId="2" borderId="34" xfId="0" applyFont="1" applyFill="1" applyBorder="1" applyAlignment="1">
      <alignment vertical="top"/>
    </xf>
    <xf numFmtId="0" fontId="22" fillId="2" borderId="2" xfId="0" applyFont="1" applyFill="1" applyBorder="1" applyAlignment="1">
      <alignment horizontal="center" vertical="top"/>
    </xf>
    <xf numFmtId="0" fontId="24" fillId="43" borderId="37" xfId="1" applyNumberFormat="1" applyFont="1" applyFill="1" applyBorder="1" applyAlignment="1">
      <alignment horizontal="left" vertical="top"/>
    </xf>
    <xf numFmtId="0" fontId="24" fillId="43" borderId="36" xfId="0" applyFont="1" applyFill="1" applyBorder="1" applyAlignment="1">
      <alignment horizontal="left" vertical="top"/>
    </xf>
    <xf numFmtId="1" fontId="24" fillId="43" borderId="37" xfId="0" applyNumberFormat="1" applyFont="1" applyFill="1" applyBorder="1" applyAlignment="1">
      <alignment horizontal="left" vertical="top"/>
    </xf>
    <xf numFmtId="0" fontId="20" fillId="35" borderId="42" xfId="0" applyFont="1" applyFill="1" applyBorder="1"/>
    <xf numFmtId="0" fontId="20" fillId="2" borderId="38" xfId="0" applyFont="1" applyFill="1" applyBorder="1" applyAlignment="1">
      <alignment horizontal="center"/>
    </xf>
    <xf numFmtId="0" fontId="20" fillId="35" borderId="41" xfId="0" applyFont="1" applyFill="1" applyBorder="1"/>
    <xf numFmtId="0" fontId="23" fillId="42" borderId="31" xfId="0" applyFont="1" applyFill="1" applyBorder="1" applyAlignment="1">
      <alignment horizontal="center" vertical="top"/>
    </xf>
    <xf numFmtId="0" fontId="20" fillId="38" borderId="0" xfId="0" applyFont="1" applyFill="1"/>
    <xf numFmtId="0" fontId="2" fillId="38" borderId="0" xfId="0" applyFont="1" applyFill="1" applyAlignment="1">
      <alignment horizontal="center" vertical="center" wrapText="1"/>
    </xf>
    <xf numFmtId="0" fontId="5" fillId="34" borderId="1" xfId="0" applyFont="1" applyFill="1" applyBorder="1"/>
    <xf numFmtId="0" fontId="5" fillId="34" borderId="2" xfId="0" applyFont="1" applyFill="1" applyBorder="1"/>
    <xf numFmtId="0" fontId="5" fillId="34" borderId="3" xfId="0" applyFont="1" applyFill="1" applyBorder="1"/>
    <xf numFmtId="0" fontId="21" fillId="34" borderId="4" xfId="0" applyFont="1" applyFill="1" applyBorder="1"/>
    <xf numFmtId="0" fontId="21" fillId="34" borderId="5" xfId="0" applyFont="1" applyFill="1" applyBorder="1"/>
    <xf numFmtId="0" fontId="0" fillId="48" borderId="24" xfId="0" applyFill="1" applyBorder="1"/>
    <xf numFmtId="0" fontId="0" fillId="46" borderId="0" xfId="0" applyFill="1"/>
    <xf numFmtId="0" fontId="0" fillId="46" borderId="0" xfId="0" applyFill="1" applyAlignment="1">
      <alignment horizontal="right"/>
    </xf>
    <xf numFmtId="0" fontId="30" fillId="37" borderId="22" xfId="0" applyFont="1" applyFill="1" applyBorder="1" applyAlignment="1" applyProtection="1">
      <alignment vertical="top" wrapText="1"/>
      <protection locked="0"/>
    </xf>
    <xf numFmtId="14" fontId="30" fillId="37" borderId="22" xfId="0" applyNumberFormat="1" applyFont="1" applyFill="1" applyBorder="1" applyAlignment="1" applyProtection="1">
      <alignment vertical="top" wrapText="1"/>
      <protection locked="0"/>
    </xf>
    <xf numFmtId="0" fontId="0" fillId="47" borderId="1" xfId="0" applyFill="1" applyBorder="1"/>
    <xf numFmtId="0" fontId="2" fillId="47" borderId="2" xfId="0" applyFont="1" applyFill="1" applyBorder="1" applyAlignment="1">
      <alignment horizontal="left"/>
    </xf>
    <xf numFmtId="0" fontId="0" fillId="47" borderId="2" xfId="0" applyFill="1" applyBorder="1"/>
    <xf numFmtId="0" fontId="0" fillId="47" borderId="3" xfId="0" applyFill="1" applyBorder="1"/>
    <xf numFmtId="0" fontId="0" fillId="47" borderId="4" xfId="0" applyFill="1" applyBorder="1"/>
    <xf numFmtId="0" fontId="0" fillId="47" borderId="0" xfId="0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47" borderId="0" xfId="0" applyFill="1"/>
    <xf numFmtId="0" fontId="0" fillId="47" borderId="0" xfId="1" applyNumberFormat="1" applyFont="1" applyFill="1" applyBorder="1" applyProtection="1"/>
    <xf numFmtId="0" fontId="0" fillId="47" borderId="5" xfId="0" applyFill="1" applyBorder="1"/>
    <xf numFmtId="0" fontId="2" fillId="0" borderId="0" xfId="0" applyFont="1"/>
    <xf numFmtId="1" fontId="0" fillId="47" borderId="0" xfId="1" applyNumberFormat="1" applyFont="1" applyFill="1" applyBorder="1" applyProtection="1"/>
    <xf numFmtId="0" fontId="2" fillId="47" borderId="0" xfId="0" applyFont="1" applyFill="1"/>
    <xf numFmtId="0" fontId="2" fillId="47" borderId="0" xfId="0" applyFont="1" applyFill="1" applyAlignment="1">
      <alignment horizontal="center"/>
    </xf>
    <xf numFmtId="1" fontId="2" fillId="47" borderId="0" xfId="1" applyNumberFormat="1" applyFont="1" applyFill="1" applyBorder="1" applyAlignment="1" applyProtection="1">
      <alignment horizontal="center"/>
    </xf>
    <xf numFmtId="9" fontId="0" fillId="47" borderId="0" xfId="2" applyFont="1" applyFill="1" applyBorder="1" applyAlignment="1" applyProtection="1">
      <alignment horizontal="center"/>
    </xf>
    <xf numFmtId="0" fontId="2" fillId="47" borderId="0" xfId="1" applyNumberFormat="1" applyFont="1" applyFill="1" applyBorder="1" applyProtection="1"/>
    <xf numFmtId="9" fontId="0" fillId="0" borderId="0" xfId="2" applyFont="1" applyProtection="1"/>
    <xf numFmtId="1" fontId="0" fillId="47" borderId="0" xfId="0" applyNumberFormat="1" applyFill="1"/>
    <xf numFmtId="1" fontId="2" fillId="47" borderId="0" xfId="1" applyNumberFormat="1" applyFont="1" applyFill="1" applyBorder="1" applyProtection="1"/>
    <xf numFmtId="0" fontId="0" fillId="47" borderId="6" xfId="0" applyFill="1" applyBorder="1"/>
    <xf numFmtId="0" fontId="0" fillId="47" borderId="7" xfId="0" applyFill="1" applyBorder="1"/>
    <xf numFmtId="1" fontId="0" fillId="47" borderId="7" xfId="0" applyNumberFormat="1" applyFill="1" applyBorder="1"/>
    <xf numFmtId="0" fontId="0" fillId="47" borderId="8" xfId="0" applyFill="1" applyBorder="1"/>
    <xf numFmtId="0" fontId="0" fillId="47" borderId="0" xfId="0" applyFill="1" applyProtection="1">
      <protection locked="0"/>
    </xf>
    <xf numFmtId="164" fontId="30" fillId="37" borderId="22" xfId="0" applyNumberFormat="1" applyFont="1" applyFill="1" applyBorder="1" applyAlignment="1" applyProtection="1">
      <alignment vertical="top" wrapText="1"/>
      <protection locked="0"/>
    </xf>
    <xf numFmtId="1" fontId="0" fillId="0" borderId="0" xfId="0" applyNumberFormat="1" applyAlignment="1">
      <alignment horizontal="center"/>
    </xf>
    <xf numFmtId="1" fontId="5" fillId="35" borderId="1" xfId="0" applyNumberFormat="1" applyFont="1" applyFill="1" applyBorder="1" applyAlignment="1">
      <alignment horizontal="right" vertical="top"/>
    </xf>
    <xf numFmtId="1" fontId="0" fillId="35" borderId="38" xfId="0" applyNumberFormat="1" applyFill="1" applyBorder="1" applyAlignment="1">
      <alignment horizontal="center"/>
    </xf>
    <xf numFmtId="1" fontId="0" fillId="0" borderId="0" xfId="0" applyNumberFormat="1"/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36" borderId="35" xfId="0" applyFont="1" applyFill="1" applyBorder="1" applyAlignment="1">
      <alignment horizontal="center" vertical="center"/>
    </xf>
    <xf numFmtId="0" fontId="2" fillId="36" borderId="34" xfId="0" applyFont="1" applyFill="1" applyBorder="1" applyAlignment="1">
      <alignment horizontal="center" vertical="center"/>
    </xf>
    <xf numFmtId="1" fontId="2" fillId="48" borderId="44" xfId="0" applyNumberFormat="1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0" fillId="0" borderId="22" xfId="0" applyBorder="1"/>
    <xf numFmtId="22" fontId="0" fillId="36" borderId="22" xfId="0" applyNumberFormat="1" applyFill="1" applyBorder="1"/>
    <xf numFmtId="0" fontId="0" fillId="36" borderId="22" xfId="0" applyFill="1" applyBorder="1"/>
    <xf numFmtId="1" fontId="0" fillId="0" borderId="22" xfId="0" applyNumberFormat="1" applyBorder="1" applyAlignment="1">
      <alignment wrapText="1"/>
    </xf>
    <xf numFmtId="1" fontId="0" fillId="48" borderId="22" xfId="0" applyNumberFormat="1" applyFill="1" applyBorder="1" applyAlignment="1">
      <alignment horizontal="center" wrapText="1"/>
    </xf>
    <xf numFmtId="0" fontId="3" fillId="0" borderId="22" xfId="0" applyFont="1" applyBorder="1" applyAlignment="1">
      <alignment wrapText="1"/>
    </xf>
    <xf numFmtId="0" fontId="0" fillId="0" borderId="22" xfId="0" applyBorder="1" applyAlignment="1">
      <alignment horizontal="left" vertical="top" wrapText="1"/>
    </xf>
    <xf numFmtId="0" fontId="3" fillId="0" borderId="22" xfId="0" applyFont="1" applyBorder="1" applyAlignment="1">
      <alignment horizontal="center" wrapText="1"/>
    </xf>
    <xf numFmtId="0" fontId="3" fillId="38" borderId="22" xfId="0" applyFont="1" applyFill="1" applyBorder="1" applyAlignment="1">
      <alignment horizontal="center" wrapText="1"/>
    </xf>
    <xf numFmtId="1" fontId="0" fillId="0" borderId="22" xfId="0" applyNumberFormat="1" applyBorder="1"/>
    <xf numFmtId="22" fontId="0" fillId="0" borderId="22" xfId="0" applyNumberFormat="1" applyBorder="1" applyAlignment="1">
      <alignment wrapText="1"/>
    </xf>
    <xf numFmtId="22" fontId="3" fillId="36" borderId="22" xfId="0" applyNumberFormat="1" applyFont="1" applyFill="1" applyBorder="1"/>
    <xf numFmtId="0" fontId="3" fillId="36" borderId="22" xfId="0" applyFont="1" applyFill="1" applyBorder="1"/>
    <xf numFmtId="1" fontId="3" fillId="0" borderId="22" xfId="0" applyNumberFormat="1" applyFont="1" applyBorder="1"/>
    <xf numFmtId="0" fontId="3" fillId="0" borderId="22" xfId="0" applyFont="1" applyBorder="1"/>
    <xf numFmtId="22" fontId="0" fillId="36" borderId="22" xfId="0" applyNumberFormat="1" applyFill="1" applyBorder="1" applyAlignment="1">
      <alignment wrapText="1"/>
    </xf>
    <xf numFmtId="22" fontId="3" fillId="36" borderId="22" xfId="0" applyNumberFormat="1" applyFont="1" applyFill="1" applyBorder="1" applyAlignment="1">
      <alignment wrapText="1"/>
    </xf>
    <xf numFmtId="1" fontId="2" fillId="48" borderId="35" xfId="0" applyNumberFormat="1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3" fillId="0" borderId="22" xfId="0" applyFont="1" applyBorder="1" applyAlignment="1">
      <alignment horizontal="left"/>
    </xf>
    <xf numFmtId="0" fontId="3" fillId="48" borderId="22" xfId="0" applyFont="1" applyFill="1" applyBorder="1" applyAlignment="1">
      <alignment horizontal="center" wrapText="1"/>
    </xf>
    <xf numFmtId="1" fontId="3" fillId="0" borderId="22" xfId="0" applyNumberFormat="1" applyFont="1" applyBorder="1" applyAlignment="1">
      <alignment horizontal="center"/>
    </xf>
    <xf numFmtId="0" fontId="0" fillId="48" borderId="22" xfId="0" applyFill="1" applyBorder="1" applyAlignment="1">
      <alignment horizontal="center" wrapText="1"/>
    </xf>
    <xf numFmtId="0" fontId="0" fillId="0" borderId="22" xfId="0" applyBorder="1" applyAlignment="1">
      <alignment wrapText="1"/>
    </xf>
    <xf numFmtId="0" fontId="0" fillId="48" borderId="22" xfId="0" applyFill="1" applyBorder="1" applyAlignment="1">
      <alignment wrapText="1"/>
    </xf>
    <xf numFmtId="0" fontId="0" fillId="48" borderId="22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3" fillId="38" borderId="22" xfId="0" applyFont="1" applyFill="1" applyBorder="1" applyAlignment="1">
      <alignment wrapText="1"/>
    </xf>
    <xf numFmtId="14" fontId="3" fillId="0" borderId="22" xfId="0" applyNumberFormat="1" applyFont="1" applyBorder="1"/>
    <xf numFmtId="0" fontId="5" fillId="34" borderId="1" xfId="0" applyFont="1" applyFill="1" applyBorder="1" applyAlignment="1">
      <alignment horizontal="center"/>
    </xf>
    <xf numFmtId="0" fontId="5" fillId="34" borderId="2" xfId="0" applyFont="1" applyFill="1" applyBorder="1" applyAlignment="1">
      <alignment horizontal="center"/>
    </xf>
    <xf numFmtId="0" fontId="5" fillId="34" borderId="3" xfId="0" applyFont="1" applyFill="1" applyBorder="1" applyAlignment="1">
      <alignment horizontal="center"/>
    </xf>
    <xf numFmtId="0" fontId="32" fillId="44" borderId="39" xfId="0" applyFont="1" applyFill="1" applyBorder="1" applyAlignment="1">
      <alignment horizontal="center" vertical="center"/>
    </xf>
    <xf numFmtId="0" fontId="32" fillId="44" borderId="19" xfId="0" applyFont="1" applyFill="1" applyBorder="1" applyAlignment="1">
      <alignment horizontal="center" vertical="center"/>
    </xf>
    <xf numFmtId="0" fontId="32" fillId="44" borderId="40" xfId="0" applyFont="1" applyFill="1" applyBorder="1" applyAlignment="1">
      <alignment horizontal="center" vertical="center"/>
    </xf>
    <xf numFmtId="0" fontId="32" fillId="41" borderId="4" xfId="0" applyFont="1" applyFill="1" applyBorder="1" applyAlignment="1">
      <alignment horizontal="center" vertical="center"/>
    </xf>
    <xf numFmtId="0" fontId="32" fillId="41" borderId="0" xfId="0" applyFont="1" applyFill="1" applyAlignment="1">
      <alignment horizontal="center" vertical="center"/>
    </xf>
    <xf numFmtId="0" fontId="32" fillId="41" borderId="5" xfId="0" applyFont="1" applyFill="1" applyBorder="1" applyAlignment="1">
      <alignment horizontal="center" vertical="center"/>
    </xf>
    <xf numFmtId="0" fontId="32" fillId="40" borderId="39" xfId="0" applyFont="1" applyFill="1" applyBorder="1" applyAlignment="1">
      <alignment horizontal="center" vertical="center"/>
    </xf>
    <xf numFmtId="0" fontId="32" fillId="40" borderId="19" xfId="0" applyFont="1" applyFill="1" applyBorder="1" applyAlignment="1">
      <alignment horizontal="center" vertical="center"/>
    </xf>
    <xf numFmtId="0" fontId="32" fillId="40" borderId="40" xfId="0" applyFont="1" applyFill="1" applyBorder="1" applyAlignment="1">
      <alignment horizontal="center" vertical="center"/>
    </xf>
    <xf numFmtId="0" fontId="5" fillId="34" borderId="4" xfId="0" applyFont="1" applyFill="1" applyBorder="1" applyAlignment="1">
      <alignment horizontal="center"/>
    </xf>
    <xf numFmtId="0" fontId="5" fillId="34" borderId="0" xfId="0" applyFont="1" applyFill="1" applyAlignment="1">
      <alignment horizontal="center"/>
    </xf>
    <xf numFmtId="0" fontId="5" fillId="34" borderId="5" xfId="0" applyFont="1" applyFill="1" applyBorder="1" applyAlignment="1">
      <alignment horizontal="center"/>
    </xf>
    <xf numFmtId="0" fontId="24" fillId="42" borderId="34" xfId="0" applyFont="1" applyFill="1" applyBorder="1" applyAlignment="1">
      <alignment horizontal="left" vertical="top" wrapText="1"/>
    </xf>
    <xf numFmtId="0" fontId="24" fillId="42" borderId="35" xfId="0" applyFont="1" applyFill="1" applyBorder="1" applyAlignment="1">
      <alignment horizontal="left" vertical="top" wrapText="1"/>
    </xf>
    <xf numFmtId="0" fontId="24" fillId="42" borderId="20" xfId="0" applyFont="1" applyFill="1" applyBorder="1" applyAlignment="1">
      <alignment horizontal="left" vertical="top" wrapText="1"/>
    </xf>
    <xf numFmtId="0" fontId="24" fillId="42" borderId="21" xfId="0" applyFont="1" applyFill="1" applyBorder="1" applyAlignment="1">
      <alignment horizontal="left" vertical="top" wrapText="1"/>
    </xf>
    <xf numFmtId="0" fontId="5" fillId="35" borderId="2" xfId="0" applyFont="1" applyFill="1" applyBorder="1" applyAlignment="1">
      <alignment horizontal="right" vertical="top" wrapText="1"/>
    </xf>
    <xf numFmtId="0" fontId="5" fillId="35" borderId="9" xfId="0" applyFont="1" applyFill="1" applyBorder="1" applyAlignment="1">
      <alignment horizontal="right" vertical="top" wrapText="1"/>
    </xf>
    <xf numFmtId="0" fontId="32" fillId="40" borderId="4" xfId="0" applyFont="1" applyFill="1" applyBorder="1" applyAlignment="1">
      <alignment horizontal="center" vertical="center"/>
    </xf>
    <xf numFmtId="0" fontId="32" fillId="40" borderId="0" xfId="0" applyFont="1" applyFill="1" applyAlignment="1">
      <alignment horizontal="center" vertical="center"/>
    </xf>
    <xf numFmtId="0" fontId="32" fillId="40" borderId="5" xfId="0" applyFont="1" applyFill="1" applyBorder="1" applyAlignment="1">
      <alignment horizontal="center" vertical="center"/>
    </xf>
    <xf numFmtId="0" fontId="32" fillId="45" borderId="0" xfId="0" applyFont="1" applyFill="1" applyAlignment="1">
      <alignment horizontal="center" vertical="center"/>
    </xf>
    <xf numFmtId="0" fontId="32" fillId="45" borderId="5" xfId="0" applyFont="1" applyFill="1" applyBorder="1" applyAlignment="1">
      <alignment horizontal="center" vertical="center"/>
    </xf>
    <xf numFmtId="0" fontId="32" fillId="44" borderId="4" xfId="0" applyFont="1" applyFill="1" applyBorder="1" applyAlignment="1">
      <alignment horizontal="center" vertical="center"/>
    </xf>
    <xf numFmtId="0" fontId="32" fillId="44" borderId="0" xfId="0" applyFont="1" applyFill="1" applyAlignment="1">
      <alignment horizontal="center" vertical="center"/>
    </xf>
    <xf numFmtId="0" fontId="32" fillId="44" borderId="5" xfId="0" applyFont="1" applyFill="1" applyBorder="1" applyAlignment="1">
      <alignment horizontal="center" vertical="center"/>
    </xf>
    <xf numFmtId="0" fontId="24" fillId="43" borderId="43" xfId="1" applyNumberFormat="1" applyFont="1" applyFill="1" applyBorder="1" applyAlignment="1">
      <alignment horizontal="left" vertical="top"/>
    </xf>
    <xf numFmtId="0" fontId="24" fillId="43" borderId="36" xfId="1" applyNumberFormat="1" applyFont="1" applyFill="1" applyBorder="1" applyAlignment="1">
      <alignment horizontal="left" vertical="top"/>
    </xf>
    <xf numFmtId="0" fontId="24" fillId="43" borderId="23" xfId="1" applyNumberFormat="1" applyFont="1" applyFill="1" applyBorder="1" applyAlignment="1">
      <alignment horizontal="left" vertical="top"/>
    </xf>
    <xf numFmtId="0" fontId="24" fillId="43" borderId="22" xfId="1" applyNumberFormat="1" applyFont="1" applyFill="1" applyBorder="1" applyAlignment="1">
      <alignment horizontal="left" vertical="top"/>
    </xf>
    <xf numFmtId="0" fontId="23" fillId="42" borderId="34" xfId="0" applyFont="1" applyFill="1" applyBorder="1" applyAlignment="1">
      <alignment horizontal="left" vertical="top"/>
    </xf>
    <xf numFmtId="0" fontId="23" fillId="42" borderId="2" xfId="0" applyFont="1" applyFill="1" applyBorder="1" applyAlignment="1">
      <alignment horizontal="left" vertical="top"/>
    </xf>
    <xf numFmtId="0" fontId="23" fillId="42" borderId="35" xfId="0" applyFont="1" applyFill="1" applyBorder="1" applyAlignment="1">
      <alignment horizontal="left" vertical="top"/>
    </xf>
    <xf numFmtId="0" fontId="23" fillId="42" borderId="20" xfId="0" applyFont="1" applyFill="1" applyBorder="1" applyAlignment="1">
      <alignment horizontal="left" vertical="top"/>
    </xf>
    <xf numFmtId="0" fontId="23" fillId="42" borderId="9" xfId="0" applyFont="1" applyFill="1" applyBorder="1" applyAlignment="1">
      <alignment horizontal="left" vertical="top"/>
    </xf>
    <xf numFmtId="0" fontId="23" fillId="42" borderId="21" xfId="0" applyFont="1" applyFill="1" applyBorder="1" applyAlignment="1">
      <alignment horizontal="left" vertical="top"/>
    </xf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4" xr:uid="{A7D195A5-BBF7-43BF-8722-3090ED7DFA58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12"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CCFF"/>
      <color rgb="FFFFF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7EFF7-7968-4A1C-99C0-A0B81FA53EC6}">
  <sheetPr codeName="Sheet2"/>
  <dimension ref="B1:O32"/>
  <sheetViews>
    <sheetView tabSelected="1" workbookViewId="0">
      <selection activeCell="L10" sqref="L10"/>
    </sheetView>
  </sheetViews>
  <sheetFormatPr defaultColWidth="8.7109375" defaultRowHeight="15" x14ac:dyDescent="0.25"/>
  <cols>
    <col min="1" max="2" width="2.5703125" customWidth="1"/>
    <col min="3" max="3" width="63" customWidth="1"/>
    <col min="4" max="4" width="21" bestFit="1" customWidth="1"/>
    <col min="5" max="7" width="20.5703125" customWidth="1"/>
    <col min="8" max="8" width="2.5703125" customWidth="1"/>
  </cols>
  <sheetData>
    <row r="1" spans="2:15" ht="15.75" thickBot="1" x14ac:dyDescent="0.3"/>
    <row r="2" spans="2:15" ht="20.100000000000001" customHeight="1" x14ac:dyDescent="0.25">
      <c r="B2" s="69"/>
      <c r="C2" s="70" t="s">
        <v>0</v>
      </c>
      <c r="D2" s="71"/>
      <c r="E2" s="71"/>
      <c r="F2" s="71"/>
      <c r="G2" s="71"/>
      <c r="H2" s="72"/>
      <c r="O2" s="1"/>
    </row>
    <row r="3" spans="2:15" ht="44.25" customHeight="1" x14ac:dyDescent="0.25">
      <c r="B3" s="73"/>
      <c r="C3" s="67"/>
      <c r="D3" s="74" t="s">
        <v>1</v>
      </c>
      <c r="E3" s="68"/>
      <c r="F3" s="75" t="s">
        <v>2</v>
      </c>
      <c r="G3" s="68"/>
      <c r="H3" s="3"/>
      <c r="O3" s="1"/>
    </row>
    <row r="4" spans="2:15" ht="15" customHeight="1" x14ac:dyDescent="0.25">
      <c r="B4" s="73"/>
      <c r="C4" s="76"/>
      <c r="D4" s="77"/>
      <c r="E4" s="77"/>
      <c r="F4" s="76"/>
      <c r="G4" s="76"/>
      <c r="H4" s="78"/>
      <c r="O4" s="1"/>
    </row>
    <row r="5" spans="2:15" ht="15" customHeight="1" x14ac:dyDescent="0.25">
      <c r="B5" s="73"/>
      <c r="C5" s="76" t="s">
        <v>3</v>
      </c>
      <c r="D5" s="67"/>
      <c r="E5" s="76"/>
      <c r="F5" s="76"/>
      <c r="G5" s="76"/>
      <c r="H5" s="78"/>
      <c r="O5" s="1"/>
    </row>
    <row r="6" spans="2:15" ht="15" customHeight="1" x14ac:dyDescent="0.25">
      <c r="B6" s="73"/>
      <c r="C6" s="76" t="str">
        <f>IF(D5="Yes","Has an IEOP been upload into TPAS?","")</f>
        <v/>
      </c>
      <c r="E6" s="76"/>
      <c r="F6" s="76"/>
      <c r="G6" s="76"/>
      <c r="H6" s="78"/>
      <c r="O6" s="1"/>
    </row>
    <row r="7" spans="2:15" ht="15" customHeight="1" x14ac:dyDescent="0.25">
      <c r="B7" s="73"/>
      <c r="C7" s="76" t="s">
        <v>4</v>
      </c>
      <c r="D7" s="94">
        <v>100000000</v>
      </c>
      <c r="E7" s="76"/>
      <c r="F7" s="76"/>
      <c r="G7" s="76"/>
      <c r="H7" s="78"/>
      <c r="O7" s="1"/>
    </row>
    <row r="8" spans="2:15" ht="15" customHeight="1" x14ac:dyDescent="0.25">
      <c r="B8" s="73"/>
      <c r="C8" s="76" t="s">
        <v>5</v>
      </c>
      <c r="D8" s="76" t="str">
        <f>IF(D7&gt;=100000000,"Yes","No")</f>
        <v>Yes</v>
      </c>
      <c r="E8" s="76"/>
      <c r="F8" s="76"/>
      <c r="G8" s="76"/>
      <c r="H8" s="78"/>
      <c r="O8" s="1"/>
    </row>
    <row r="9" spans="2:15" ht="15" customHeight="1" x14ac:dyDescent="0.25">
      <c r="B9" s="73"/>
      <c r="C9" s="76" t="str">
        <f>IF(D7&gt;=100000000,"Has a Skills Development Plan been uploaded into TPAS?","")</f>
        <v>Has a Skills Development Plan been uploaded into TPAS?</v>
      </c>
      <c r="D9" s="93"/>
      <c r="E9" s="76"/>
      <c r="F9" s="76"/>
      <c r="G9" s="76"/>
      <c r="H9" s="78"/>
      <c r="O9" s="1"/>
    </row>
    <row r="10" spans="2:15" ht="15" customHeight="1" x14ac:dyDescent="0.25">
      <c r="B10" s="73"/>
      <c r="C10" s="76" t="str">
        <f>IF(D7&gt;=100000000,"Has a Training Coordinator been employed by the Principal Contractor?","")</f>
        <v>Has a Training Coordinator been employed by the Principal Contractor?</v>
      </c>
      <c r="D10" s="93"/>
      <c r="E10" s="76"/>
      <c r="F10" s="76"/>
      <c r="G10" s="76"/>
      <c r="H10" s="78"/>
      <c r="O10" s="1"/>
    </row>
    <row r="11" spans="2:15" ht="15" customHeight="1" x14ac:dyDescent="0.25">
      <c r="B11" s="73"/>
      <c r="C11" s="76"/>
      <c r="D11" s="76" t="s">
        <v>6</v>
      </c>
      <c r="E11" s="76" t="s">
        <v>7</v>
      </c>
      <c r="F11" s="76"/>
      <c r="G11" s="76"/>
      <c r="H11" s="78"/>
      <c r="O11" s="1"/>
    </row>
    <row r="12" spans="2:15" ht="15" customHeight="1" x14ac:dyDescent="0.25">
      <c r="B12" s="73"/>
      <c r="C12" s="76" t="s">
        <v>8</v>
      </c>
      <c r="D12" s="67"/>
      <c r="E12" s="67"/>
      <c r="F12" s="77"/>
      <c r="G12" s="77"/>
      <c r="H12" s="78"/>
      <c r="O12" s="1"/>
    </row>
    <row r="13" spans="2:15" ht="15" customHeight="1" x14ac:dyDescent="0.25">
      <c r="B13" s="73"/>
      <c r="C13" s="76" t="s">
        <v>9</v>
      </c>
      <c r="D13" s="67"/>
      <c r="E13" s="67"/>
      <c r="F13" s="76"/>
      <c r="G13" s="76"/>
      <c r="H13" s="78"/>
      <c r="J13" s="79"/>
      <c r="K13" s="79"/>
      <c r="L13" s="79"/>
      <c r="O13" s="1"/>
    </row>
    <row r="14" spans="2:15" ht="15" customHeight="1" x14ac:dyDescent="0.25">
      <c r="B14" s="73"/>
      <c r="C14" s="76"/>
      <c r="D14" s="77"/>
      <c r="E14" s="77"/>
      <c r="F14" s="76"/>
      <c r="G14" s="76"/>
      <c r="H14" s="78"/>
      <c r="O14" s="1"/>
    </row>
    <row r="15" spans="2:15" ht="15" customHeight="1" x14ac:dyDescent="0.25">
      <c r="B15" s="73"/>
      <c r="C15" s="76"/>
      <c r="D15" s="80"/>
      <c r="E15" s="80"/>
      <c r="F15" s="80"/>
      <c r="G15" s="80"/>
      <c r="H15" s="78"/>
      <c r="O15" s="1"/>
    </row>
    <row r="16" spans="2:15" ht="15" customHeight="1" x14ac:dyDescent="0.25">
      <c r="B16" s="73"/>
      <c r="C16" s="81" t="s">
        <v>10</v>
      </c>
      <c r="D16" s="82" t="s">
        <v>11</v>
      </c>
      <c r="E16" s="83" t="s">
        <v>12</v>
      </c>
      <c r="F16" s="83" t="s">
        <v>13</v>
      </c>
      <c r="G16" s="83" t="s">
        <v>14</v>
      </c>
      <c r="H16" s="78"/>
      <c r="O16" s="1"/>
    </row>
    <row r="17" spans="2:15" ht="15" customHeight="1" x14ac:dyDescent="0.25">
      <c r="B17" s="73"/>
      <c r="C17" s="76" t="str">
        <f>D11</f>
        <v>New Entrant</v>
      </c>
      <c r="D17" s="84">
        <f>IFERROR(E17/F17,0)</f>
        <v>0</v>
      </c>
      <c r="E17" s="77">
        <f>D13</f>
        <v>0</v>
      </c>
      <c r="F17" s="77">
        <f>D12</f>
        <v>0</v>
      </c>
      <c r="G17" s="77">
        <f>E17-F17</f>
        <v>0</v>
      </c>
      <c r="H17" s="78"/>
      <c r="O17" s="1"/>
    </row>
    <row r="18" spans="2:15" ht="15" customHeight="1" x14ac:dyDescent="0.25">
      <c r="B18" s="73"/>
      <c r="C18" s="76" t="str">
        <f>E11</f>
        <v>Other Workforce</v>
      </c>
      <c r="D18" s="84">
        <f t="shared" ref="D18:D19" si="0">IFERROR(E18/F18,0)</f>
        <v>0</v>
      </c>
      <c r="E18" s="77">
        <f>E13</f>
        <v>0</v>
      </c>
      <c r="F18" s="77">
        <f>E12</f>
        <v>0</v>
      </c>
      <c r="G18" s="77">
        <f>E18-F18</f>
        <v>0</v>
      </c>
      <c r="H18" s="78"/>
      <c r="O18" s="1"/>
    </row>
    <row r="19" spans="2:15" ht="15" customHeight="1" x14ac:dyDescent="0.25">
      <c r="B19" s="73"/>
      <c r="C19" s="76" t="s">
        <v>15</v>
      </c>
      <c r="D19" s="84">
        <f t="shared" si="0"/>
        <v>0</v>
      </c>
      <c r="E19" s="85">
        <f>SUM(E17:E18)</f>
        <v>0</v>
      </c>
      <c r="F19" s="85">
        <f>SUM(F17:F18)</f>
        <v>0</v>
      </c>
      <c r="G19" s="85">
        <f>SUM(G17:G18)</f>
        <v>0</v>
      </c>
      <c r="H19" s="78" t="s">
        <v>16</v>
      </c>
      <c r="O19" s="1"/>
    </row>
    <row r="20" spans="2:15" ht="15" customHeight="1" x14ac:dyDescent="0.25">
      <c r="B20" s="73"/>
      <c r="C20" s="76"/>
      <c r="D20" s="77"/>
      <c r="E20" s="77"/>
      <c r="F20" s="77"/>
      <c r="G20" s="77"/>
      <c r="H20" s="78"/>
      <c r="J20" s="79"/>
      <c r="K20" s="79"/>
      <c r="L20" s="79"/>
      <c r="O20" s="1"/>
    </row>
    <row r="21" spans="2:15" ht="15" customHeight="1" x14ac:dyDescent="0.25">
      <c r="B21" s="73"/>
      <c r="C21" s="81" t="s">
        <v>17</v>
      </c>
      <c r="D21" s="77"/>
      <c r="E21" s="77"/>
      <c r="F21" s="77"/>
      <c r="G21" s="77"/>
      <c r="H21" s="78"/>
      <c r="L21" s="86"/>
      <c r="O21" s="1"/>
    </row>
    <row r="22" spans="2:15" ht="15" customHeight="1" x14ac:dyDescent="0.25">
      <c r="B22" s="73"/>
      <c r="C22" s="81"/>
      <c r="D22" s="82" t="s">
        <v>11</v>
      </c>
      <c r="E22" s="83" t="s">
        <v>18</v>
      </c>
      <c r="F22" s="83" t="s">
        <v>13</v>
      </c>
      <c r="G22" s="83" t="s">
        <v>14</v>
      </c>
      <c r="H22" s="78"/>
      <c r="O22" s="1"/>
    </row>
    <row r="23" spans="2:15" ht="15" customHeight="1" x14ac:dyDescent="0.25">
      <c r="B23" s="73"/>
      <c r="C23" s="76" t="str">
        <f>C17</f>
        <v>New Entrant</v>
      </c>
      <c r="D23" s="84">
        <f t="shared" ref="D23:D25" si="1">IFERROR(E23/F23,0)</f>
        <v>0</v>
      </c>
      <c r="E23" s="87">
        <f>SUM('New Entrants'!J7:J2002)</f>
        <v>0</v>
      </c>
      <c r="F23" s="80">
        <f>D12</f>
        <v>0</v>
      </c>
      <c r="G23" s="80">
        <f>E23-F23</f>
        <v>0</v>
      </c>
      <c r="H23" s="78"/>
      <c r="O23" s="1"/>
    </row>
    <row r="24" spans="2:15" ht="15" customHeight="1" x14ac:dyDescent="0.25">
      <c r="B24" s="73"/>
      <c r="C24" s="76" t="str">
        <f>C18</f>
        <v>Other Workforce</v>
      </c>
      <c r="D24" s="84">
        <f t="shared" si="1"/>
        <v>0</v>
      </c>
      <c r="E24" s="87">
        <f>SUM('Other Workforce'!J7:J2002)</f>
        <v>0</v>
      </c>
      <c r="F24" s="80">
        <f>E12</f>
        <v>0</v>
      </c>
      <c r="G24" s="80">
        <f>E24-F24</f>
        <v>0</v>
      </c>
      <c r="H24" s="78"/>
      <c r="O24" s="1"/>
    </row>
    <row r="25" spans="2:15" ht="15" customHeight="1" x14ac:dyDescent="0.25">
      <c r="B25" s="73"/>
      <c r="C25" s="76" t="s">
        <v>15</v>
      </c>
      <c r="D25" s="84">
        <f t="shared" si="1"/>
        <v>0</v>
      </c>
      <c r="E25" s="88">
        <f>SUM(E23:E24)</f>
        <v>0</v>
      </c>
      <c r="F25" s="88">
        <f>SUM(F23:F24)</f>
        <v>0</v>
      </c>
      <c r="G25" s="88">
        <f>SUM(G23:G24)</f>
        <v>0</v>
      </c>
      <c r="H25" s="78" t="s">
        <v>16</v>
      </c>
      <c r="O25" s="1"/>
    </row>
    <row r="26" spans="2:15" ht="15" customHeight="1" thickBot="1" x14ac:dyDescent="0.3">
      <c r="B26" s="89"/>
      <c r="C26" s="90"/>
      <c r="D26" s="91"/>
      <c r="E26" s="91"/>
      <c r="F26" s="91"/>
      <c r="G26" s="91"/>
      <c r="H26" s="92"/>
      <c r="O26" s="1"/>
    </row>
    <row r="28" spans="2:15" x14ac:dyDescent="0.25">
      <c r="C28" t="str">
        <f>IF(D5="Indigenous Project","Has an Indiginous Employmeny Opportunities Plan been uploaded into TPAS?","")</f>
        <v/>
      </c>
    </row>
    <row r="29" spans="2:15" x14ac:dyDescent="0.25">
      <c r="C29" t="str">
        <f>IF(D5="Indigenous Project","Has the IEOP been signed off by all parties in agreement that all objectives have been achieved?","")</f>
        <v/>
      </c>
    </row>
    <row r="30" spans="2:15" x14ac:dyDescent="0.25">
      <c r="C30" t="str">
        <f>IF(D8="Major Project","Has the Principal Contractor Developed a skills development plan?","")</f>
        <v/>
      </c>
    </row>
    <row r="31" spans="2:15" x14ac:dyDescent="0.25">
      <c r="C31" t="str">
        <f>IF(D8="Major Project","Is the training linked to occupational outcomes in applicable nationally accreditated training packages that are identified in the skills development plan?","")</f>
        <v/>
      </c>
    </row>
    <row r="32" spans="2:15" x14ac:dyDescent="0.25">
      <c r="C32" t="str">
        <f>IF(D8="Major Project","Has a training coordinator been employed by the principal contractor to ensure the implementation of the skills development plan?","")</f>
        <v/>
      </c>
    </row>
  </sheetData>
  <conditionalFormatting sqref="H17:H18">
    <cfRule type="cellIs" dxfId="11" priority="12" operator="notEqual">
      <formula>0</formula>
    </cfRule>
  </conditionalFormatting>
  <conditionalFormatting sqref="G23">
    <cfRule type="expression" dxfId="10" priority="9">
      <formula>$G$24&lt;0</formula>
    </cfRule>
    <cfRule type="expression" dxfId="9" priority="11">
      <formula>$G$23&lt;0</formula>
    </cfRule>
  </conditionalFormatting>
  <conditionalFormatting sqref="G24">
    <cfRule type="expression" dxfId="8" priority="8">
      <formula>$G$24&lt;0</formula>
    </cfRule>
  </conditionalFormatting>
  <conditionalFormatting sqref="G17">
    <cfRule type="expression" dxfId="7" priority="7">
      <formula>$G$17&lt;0</formula>
    </cfRule>
  </conditionalFormatting>
  <conditionalFormatting sqref="G18">
    <cfRule type="expression" dxfId="6" priority="6">
      <formula>$G$18&lt;0</formula>
    </cfRule>
  </conditionalFormatting>
  <conditionalFormatting sqref="D9">
    <cfRule type="cellIs" dxfId="5" priority="4" operator="equal">
      <formula>"No"</formula>
    </cfRule>
  </conditionalFormatting>
  <conditionalFormatting sqref="D10">
    <cfRule type="cellIs" dxfId="4" priority="3" operator="equal">
      <formula>"No"</formula>
    </cfRule>
  </conditionalFormatting>
  <conditionalFormatting sqref="D9:D10">
    <cfRule type="expression" dxfId="3" priority="1">
      <formula>$D$8="Yes"</formula>
    </cfRule>
  </conditionalFormatting>
  <dataValidations count="1">
    <dataValidation type="list" allowBlank="1" showInputMessage="1" showErrorMessage="1" sqref="D9:D10 D5" xr:uid="{76F077BE-68BC-47A0-9E15-F954672FFD9E}">
      <formula1>"No, Yes"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CE977-A4BA-4FDC-8B6A-A13F9255758C}">
  <sheetPr codeName="Sheet3">
    <pageSetUpPr fitToPage="1"/>
  </sheetPr>
  <dimension ref="A1:V23"/>
  <sheetViews>
    <sheetView workbookViewId="0">
      <pane ySplit="6" topLeftCell="A7" activePane="bottomLeft" state="frozen"/>
      <selection pane="bottomLeft" activeCell="E22" sqref="E22"/>
    </sheetView>
  </sheetViews>
  <sheetFormatPr defaultRowHeight="14.45" customHeight="1" x14ac:dyDescent="0.25"/>
  <cols>
    <col min="1" max="1" width="15.5703125" style="1" customWidth="1"/>
    <col min="2" max="7" width="15.5703125" customWidth="1"/>
    <col min="8" max="9" width="21" hidden="1" customWidth="1"/>
    <col min="10" max="10" width="25.5703125" style="98" customWidth="1"/>
    <col min="11" max="11" width="15.5703125" style="1" customWidth="1"/>
    <col min="12" max="13" width="25.5703125" customWidth="1"/>
    <col min="14" max="16" width="25.5703125" style="1" customWidth="1"/>
    <col min="17" max="17" width="2.5703125" style="1" customWidth="1"/>
    <col min="18" max="22" width="30.5703125" customWidth="1"/>
  </cols>
  <sheetData>
    <row r="1" spans="1:22" ht="15.75" thickBot="1" x14ac:dyDescent="0.3">
      <c r="A1" s="65"/>
      <c r="B1" s="66" t="s">
        <v>19</v>
      </c>
      <c r="C1" s="64"/>
      <c r="D1" s="65" t="s">
        <v>20</v>
      </c>
      <c r="E1" s="65"/>
      <c r="J1" s="95"/>
      <c r="L1" s="1"/>
      <c r="N1"/>
      <c r="O1"/>
      <c r="P1"/>
      <c r="Q1"/>
    </row>
    <row r="2" spans="1:22" ht="14.45" customHeight="1" thickBot="1" x14ac:dyDescent="0.3"/>
    <row r="3" spans="1:22" ht="21" customHeight="1" x14ac:dyDescent="0.25">
      <c r="A3" s="31" t="s">
        <v>0</v>
      </c>
      <c r="B3" s="152">
        <f>Summary!C3</f>
        <v>0</v>
      </c>
      <c r="C3" s="153"/>
      <c r="D3" s="32" t="s">
        <v>21</v>
      </c>
      <c r="E3" s="33">
        <f>Summary!E3</f>
        <v>0</v>
      </c>
      <c r="F3" s="33">
        <f>Summary!G3</f>
        <v>0</v>
      </c>
      <c r="G3" s="39">
        <f>F3-E3</f>
        <v>0</v>
      </c>
      <c r="H3" s="2"/>
      <c r="I3" s="2"/>
      <c r="J3" s="96" t="s">
        <v>22</v>
      </c>
      <c r="K3" s="34">
        <f>Summary!D12</f>
        <v>0</v>
      </c>
      <c r="L3" s="156" t="s">
        <v>23</v>
      </c>
      <c r="M3" s="34">
        <f>Summary!E17</f>
        <v>0</v>
      </c>
      <c r="N3" s="35" t="s">
        <v>24</v>
      </c>
      <c r="O3" s="36">
        <f>Summary!E23</f>
        <v>0</v>
      </c>
      <c r="P3" s="41"/>
      <c r="Q3" s="43"/>
      <c r="R3" s="137"/>
      <c r="S3" s="138"/>
      <c r="T3" s="138"/>
      <c r="U3" s="138"/>
      <c r="V3" s="139"/>
    </row>
    <row r="4" spans="1:22" s="8" customFormat="1" ht="21" customHeight="1" x14ac:dyDescent="0.25">
      <c r="A4" s="37" t="s">
        <v>16</v>
      </c>
      <c r="B4" s="154"/>
      <c r="C4" s="155"/>
      <c r="D4" s="15"/>
      <c r="E4" s="16" t="s">
        <v>25</v>
      </c>
      <c r="F4" s="16" t="s">
        <v>26</v>
      </c>
      <c r="G4" s="40" t="s">
        <v>27</v>
      </c>
      <c r="H4" s="7"/>
      <c r="I4" s="7"/>
      <c r="J4" s="97"/>
      <c r="K4" s="14"/>
      <c r="L4" s="157"/>
      <c r="M4" s="17"/>
      <c r="N4" s="14"/>
      <c r="O4" s="14"/>
      <c r="P4" s="42"/>
      <c r="Q4" s="44"/>
      <c r="R4" s="149"/>
      <c r="S4" s="150"/>
      <c r="T4" s="150"/>
      <c r="U4" s="150"/>
      <c r="V4" s="151"/>
    </row>
    <row r="5" spans="1:22" s="9" customFormat="1" ht="24.95" customHeight="1" thickBot="1" x14ac:dyDescent="0.4">
      <c r="A5" s="146" t="s">
        <v>28</v>
      </c>
      <c r="B5" s="147"/>
      <c r="C5" s="147"/>
      <c r="D5" s="147"/>
      <c r="E5" s="147"/>
      <c r="F5" s="147"/>
      <c r="G5" s="148"/>
      <c r="H5" s="38"/>
      <c r="I5" s="38"/>
      <c r="J5" s="143" t="s">
        <v>29</v>
      </c>
      <c r="K5" s="144"/>
      <c r="L5" s="144"/>
      <c r="M5" s="144"/>
      <c r="N5" s="144"/>
      <c r="O5" s="144"/>
      <c r="P5" s="145"/>
      <c r="Q5" s="45"/>
      <c r="R5" s="140" t="s">
        <v>30</v>
      </c>
      <c r="S5" s="141"/>
      <c r="T5" s="141"/>
      <c r="U5" s="141"/>
      <c r="V5" s="142"/>
    </row>
    <row r="6" spans="1:22" s="4" customFormat="1" ht="45" x14ac:dyDescent="0.25">
      <c r="A6" s="99" t="s">
        <v>31</v>
      </c>
      <c r="B6" s="100" t="s">
        <v>32</v>
      </c>
      <c r="C6" s="100" t="s">
        <v>33</v>
      </c>
      <c r="D6" s="100" t="s">
        <v>34</v>
      </c>
      <c r="E6" s="100" t="s">
        <v>35</v>
      </c>
      <c r="F6" s="100" t="s">
        <v>36</v>
      </c>
      <c r="G6" s="101" t="s">
        <v>15</v>
      </c>
      <c r="H6" s="102" t="s">
        <v>37</v>
      </c>
      <c r="I6" s="103" t="s">
        <v>37</v>
      </c>
      <c r="J6" s="104" t="s">
        <v>38</v>
      </c>
      <c r="K6" s="105" t="s">
        <v>39</v>
      </c>
      <c r="L6" s="105" t="s">
        <v>40</v>
      </c>
      <c r="M6" s="105" t="s">
        <v>41</v>
      </c>
      <c r="N6" s="105" t="s">
        <v>42</v>
      </c>
      <c r="O6" s="105" t="s">
        <v>43</v>
      </c>
      <c r="P6" s="106" t="s">
        <v>44</v>
      </c>
      <c r="Q6" s="46"/>
      <c r="R6" s="107" t="s">
        <v>45</v>
      </c>
      <c r="S6" s="105" t="s">
        <v>46</v>
      </c>
      <c r="T6" s="105" t="s">
        <v>47</v>
      </c>
      <c r="U6" s="105" t="s">
        <v>48</v>
      </c>
      <c r="V6" s="106" t="s">
        <v>49</v>
      </c>
    </row>
    <row r="7" spans="1:22" s="108" customFormat="1" ht="14.45" customHeight="1" x14ac:dyDescent="0.25">
      <c r="H7" s="109"/>
      <c r="I7" s="110"/>
      <c r="J7" s="111"/>
      <c r="K7" s="112">
        <f>J7-G7</f>
        <v>0</v>
      </c>
      <c r="L7" s="113"/>
      <c r="M7" s="113"/>
      <c r="N7" s="113"/>
      <c r="O7" s="114"/>
      <c r="P7" s="115"/>
      <c r="Q7" s="116"/>
      <c r="R7" s="113"/>
    </row>
    <row r="8" spans="1:22" s="108" customFormat="1" ht="14.45" customHeight="1" x14ac:dyDescent="0.25">
      <c r="H8" s="110"/>
      <c r="I8" s="110"/>
      <c r="J8" s="117"/>
      <c r="K8" s="112">
        <f t="shared" ref="K8:K22" si="0">J8-G8</f>
        <v>0</v>
      </c>
      <c r="L8" s="118"/>
      <c r="M8" s="118"/>
      <c r="N8" s="114"/>
      <c r="O8" s="114"/>
      <c r="P8" s="115"/>
      <c r="Q8" s="116"/>
      <c r="R8" s="113"/>
    </row>
    <row r="9" spans="1:22" s="122" customFormat="1" ht="14.45" customHeight="1" x14ac:dyDescent="0.25">
      <c r="A9" s="108"/>
      <c r="B9" s="108"/>
      <c r="C9" s="108"/>
      <c r="D9" s="108"/>
      <c r="E9" s="108"/>
      <c r="F9" s="108"/>
      <c r="G9" s="108"/>
      <c r="H9" s="119"/>
      <c r="I9" s="120"/>
      <c r="J9" s="121"/>
      <c r="K9" s="112">
        <f t="shared" si="0"/>
        <v>0</v>
      </c>
      <c r="L9" s="118"/>
      <c r="M9" s="118"/>
      <c r="N9" s="114"/>
      <c r="O9" s="114"/>
      <c r="P9" s="115"/>
      <c r="Q9" s="116"/>
      <c r="R9" s="113"/>
      <c r="U9" s="108"/>
    </row>
    <row r="10" spans="1:22" s="122" customFormat="1" ht="14.45" customHeight="1" x14ac:dyDescent="0.25">
      <c r="A10" s="108"/>
      <c r="B10" s="108"/>
      <c r="C10" s="108"/>
      <c r="D10" s="108"/>
      <c r="E10" s="108"/>
      <c r="F10" s="108"/>
      <c r="G10" s="108"/>
      <c r="H10" s="119"/>
      <c r="I10" s="120"/>
      <c r="J10" s="121"/>
      <c r="K10" s="112">
        <f t="shared" si="0"/>
        <v>0</v>
      </c>
      <c r="L10" s="118"/>
      <c r="M10" s="118"/>
      <c r="N10" s="114"/>
      <c r="O10" s="114"/>
      <c r="P10" s="115"/>
      <c r="Q10" s="116"/>
      <c r="R10" s="113"/>
      <c r="U10" s="108"/>
    </row>
    <row r="11" spans="1:22" s="122" customFormat="1" ht="14.45" customHeight="1" x14ac:dyDescent="0.25">
      <c r="A11" s="108"/>
      <c r="B11" s="108"/>
      <c r="C11" s="108"/>
      <c r="D11" s="108"/>
      <c r="E11" s="108"/>
      <c r="F11" s="108"/>
      <c r="G11" s="108"/>
      <c r="H11" s="119"/>
      <c r="I11" s="120"/>
      <c r="J11" s="121"/>
      <c r="K11" s="112">
        <f t="shared" si="0"/>
        <v>0</v>
      </c>
      <c r="L11" s="118"/>
      <c r="M11" s="118"/>
      <c r="N11" s="114"/>
      <c r="O11" s="114"/>
      <c r="P11" s="115"/>
      <c r="Q11" s="116"/>
      <c r="R11" s="113"/>
      <c r="U11" s="108"/>
    </row>
    <row r="12" spans="1:22" s="122" customFormat="1" ht="14.45" customHeight="1" x14ac:dyDescent="0.25">
      <c r="A12" s="108"/>
      <c r="B12" s="108"/>
      <c r="C12" s="108"/>
      <c r="D12" s="108"/>
      <c r="E12" s="108"/>
      <c r="F12" s="108"/>
      <c r="G12" s="108"/>
      <c r="H12" s="119"/>
      <c r="I12" s="120"/>
      <c r="J12" s="121"/>
      <c r="K12" s="112">
        <f t="shared" si="0"/>
        <v>0</v>
      </c>
      <c r="L12" s="118"/>
      <c r="M12" s="118"/>
      <c r="N12" s="114"/>
      <c r="O12" s="114"/>
      <c r="P12" s="115"/>
      <c r="Q12" s="116"/>
      <c r="R12" s="113"/>
      <c r="U12" s="108"/>
    </row>
    <row r="13" spans="1:22" s="108" customFormat="1" ht="14.45" customHeight="1" x14ac:dyDescent="0.25">
      <c r="H13" s="119"/>
      <c r="I13" s="110"/>
      <c r="J13" s="117"/>
      <c r="K13" s="112">
        <f t="shared" si="0"/>
        <v>0</v>
      </c>
      <c r="N13" s="114"/>
      <c r="O13" s="114"/>
      <c r="P13" s="115"/>
      <c r="Q13" s="116"/>
      <c r="R13" s="113"/>
      <c r="S13" s="122"/>
      <c r="T13" s="122"/>
      <c r="V13" s="122"/>
    </row>
    <row r="14" spans="1:22" s="108" customFormat="1" ht="14.45" customHeight="1" x14ac:dyDescent="0.25">
      <c r="H14" s="119"/>
      <c r="I14" s="110"/>
      <c r="J14" s="117"/>
      <c r="K14" s="112">
        <f t="shared" si="0"/>
        <v>0</v>
      </c>
      <c r="N14" s="114"/>
      <c r="O14" s="114"/>
      <c r="P14" s="115"/>
      <c r="Q14" s="116"/>
      <c r="R14" s="113"/>
    </row>
    <row r="15" spans="1:22" s="122" customFormat="1" ht="14.45" customHeight="1" x14ac:dyDescent="0.25">
      <c r="A15" s="108"/>
      <c r="B15" s="108"/>
      <c r="C15" s="108"/>
      <c r="D15" s="108"/>
      <c r="E15" s="108"/>
      <c r="F15" s="108"/>
      <c r="G15" s="108"/>
      <c r="H15" s="120"/>
      <c r="I15" s="120"/>
      <c r="J15" s="121"/>
      <c r="K15" s="112">
        <f t="shared" si="0"/>
        <v>0</v>
      </c>
      <c r="L15" s="118"/>
      <c r="M15" s="118"/>
      <c r="N15" s="114"/>
      <c r="O15" s="114"/>
      <c r="P15" s="115"/>
      <c r="Q15" s="116"/>
      <c r="R15" s="113"/>
      <c r="U15" s="108"/>
    </row>
    <row r="16" spans="1:22" s="122" customFormat="1" ht="14.45" customHeight="1" x14ac:dyDescent="0.25">
      <c r="A16" s="108"/>
      <c r="B16" s="108"/>
      <c r="C16" s="108"/>
      <c r="D16" s="108"/>
      <c r="E16" s="108"/>
      <c r="F16" s="108"/>
      <c r="G16" s="108"/>
      <c r="H16" s="119"/>
      <c r="I16" s="123"/>
      <c r="J16" s="121"/>
      <c r="K16" s="112">
        <f t="shared" si="0"/>
        <v>0</v>
      </c>
      <c r="L16" s="118"/>
      <c r="M16" s="118"/>
      <c r="N16" s="114"/>
      <c r="O16" s="114"/>
      <c r="P16" s="115"/>
      <c r="Q16" s="116"/>
      <c r="R16" s="113"/>
      <c r="U16" s="108"/>
    </row>
    <row r="17" spans="1:22" s="122" customFormat="1" ht="14.45" customHeight="1" x14ac:dyDescent="0.25">
      <c r="A17" s="108"/>
      <c r="B17" s="108"/>
      <c r="C17" s="108"/>
      <c r="D17" s="108"/>
      <c r="E17" s="108"/>
      <c r="F17" s="108"/>
      <c r="G17" s="108"/>
      <c r="H17" s="119"/>
      <c r="I17" s="120"/>
      <c r="J17" s="121"/>
      <c r="K17" s="112">
        <f t="shared" si="0"/>
        <v>0</v>
      </c>
      <c r="L17" s="118"/>
      <c r="M17" s="118"/>
      <c r="N17" s="114"/>
      <c r="O17" s="114"/>
      <c r="P17" s="115"/>
      <c r="Q17" s="116"/>
      <c r="R17" s="113"/>
      <c r="U17" s="108"/>
    </row>
    <row r="18" spans="1:22" s="122" customFormat="1" ht="14.45" customHeight="1" x14ac:dyDescent="0.25">
      <c r="A18" s="108"/>
      <c r="B18" s="108"/>
      <c r="C18" s="108"/>
      <c r="D18" s="108"/>
      <c r="E18" s="108"/>
      <c r="F18" s="108"/>
      <c r="G18" s="108"/>
      <c r="H18" s="124"/>
      <c r="I18" s="120"/>
      <c r="J18" s="121"/>
      <c r="K18" s="112">
        <f t="shared" si="0"/>
        <v>0</v>
      </c>
      <c r="L18" s="118"/>
      <c r="M18" s="118"/>
      <c r="N18" s="114"/>
      <c r="O18" s="114"/>
      <c r="P18" s="115"/>
      <c r="Q18" s="116"/>
      <c r="R18" s="113"/>
      <c r="U18" s="108"/>
    </row>
    <row r="19" spans="1:22" s="108" customFormat="1" ht="14.45" customHeight="1" x14ac:dyDescent="0.25">
      <c r="H19" s="110"/>
      <c r="I19" s="110"/>
      <c r="J19" s="121"/>
      <c r="K19" s="112">
        <f t="shared" si="0"/>
        <v>0</v>
      </c>
      <c r="N19" s="114"/>
      <c r="O19" s="114"/>
      <c r="P19" s="115"/>
      <c r="Q19" s="116"/>
      <c r="R19" s="113"/>
      <c r="S19" s="122"/>
      <c r="T19" s="122"/>
      <c r="V19" s="122"/>
    </row>
    <row r="20" spans="1:22" s="108" customFormat="1" ht="14.45" customHeight="1" x14ac:dyDescent="0.25">
      <c r="H20" s="110"/>
      <c r="I20" s="110"/>
      <c r="J20" s="121"/>
      <c r="K20" s="112">
        <f t="shared" si="0"/>
        <v>0</v>
      </c>
      <c r="N20" s="114"/>
      <c r="O20" s="114"/>
      <c r="P20" s="115"/>
      <c r="Q20" s="116"/>
      <c r="R20" s="113"/>
    </row>
    <row r="21" spans="1:22" s="122" customFormat="1" ht="14.45" customHeight="1" x14ac:dyDescent="0.25">
      <c r="A21" s="108"/>
      <c r="B21" s="108"/>
      <c r="C21" s="108"/>
      <c r="D21" s="108"/>
      <c r="E21" s="108"/>
      <c r="F21" s="108"/>
      <c r="G21" s="108"/>
      <c r="H21" s="119"/>
      <c r="I21" s="123"/>
      <c r="J21" s="121"/>
      <c r="K21" s="112">
        <f t="shared" si="0"/>
        <v>0</v>
      </c>
      <c r="L21" s="118"/>
      <c r="M21" s="118"/>
      <c r="N21" s="114"/>
      <c r="O21" s="114"/>
      <c r="P21" s="115"/>
      <c r="Q21" s="116"/>
      <c r="R21" s="113"/>
      <c r="U21" s="108"/>
    </row>
    <row r="22" spans="1:22" s="108" customFormat="1" ht="14.45" customHeight="1" x14ac:dyDescent="0.25">
      <c r="H22" s="110"/>
      <c r="I22" s="110"/>
      <c r="J22" s="121"/>
      <c r="K22" s="112">
        <f t="shared" si="0"/>
        <v>0</v>
      </c>
      <c r="N22" s="114"/>
      <c r="O22" s="114"/>
      <c r="P22" s="115"/>
      <c r="Q22" s="116"/>
      <c r="R22" s="113"/>
    </row>
    <row r="23" spans="1:22" ht="14.45" customHeight="1" x14ac:dyDescent="0.25">
      <c r="A23"/>
      <c r="K23" s="18"/>
    </row>
  </sheetData>
  <autoFilter ref="A6:V6" xr:uid="{F02CE977-A4BA-4FDC-8B6A-A13F9255758C}">
    <filterColumn colId="4" showButton="0"/>
  </autoFilter>
  <mergeCells count="7">
    <mergeCell ref="R3:V3"/>
    <mergeCell ref="R5:V5"/>
    <mergeCell ref="J5:P5"/>
    <mergeCell ref="A5:G5"/>
    <mergeCell ref="R4:V4"/>
    <mergeCell ref="B3:C4"/>
    <mergeCell ref="L3:L4"/>
  </mergeCells>
  <conditionalFormatting sqref="M4">
    <cfRule type="expression" dxfId="2" priority="16">
      <formula>$M$3&lt;$K$3</formula>
    </cfRule>
  </conditionalFormatting>
  <dataValidations count="3">
    <dataValidation type="list" allowBlank="1" showInputMessage="1" showErrorMessage="1" sqref="N71:O71" xr:uid="{C3C3B031-AB6B-46FD-A563-09A45900F5C7}">
      <formula1>#REF!</formula1>
    </dataValidation>
    <dataValidation type="list" allowBlank="1" showInputMessage="1" showErrorMessage="1" sqref="R7:T22" xr:uid="{F905A7D5-9F2D-4B95-9E5A-760EC0BB8ACA}">
      <formula1>"Yes, No"</formula1>
    </dataValidation>
    <dataValidation type="list" allowBlank="1" showInputMessage="1" showErrorMessage="1" sqref="R7:R22" xr:uid="{490FD006-E8DE-4C43-9FBA-D9CD770CCC3F}">
      <formula1>"Agree, Disagree"</formula1>
    </dataValidation>
  </dataValidations>
  <pageMargins left="0.70866141732283472" right="0.70866141732283472" top="0.74803149606299213" bottom="0.74803149606299213" header="0.31496062992125984" footer="0.31496062992125984"/>
  <pageSetup paperSize="8" scale="4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5C24CC-1090-4F86-B525-D84AF601C033}">
          <x14:formula1>
            <xm:f>Dropdowns!$B$3:$B$8</xm:f>
          </x14:formula1>
          <xm:sqref>O7:O22 U7:U22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233D5-E62D-4871-972E-172FE4B07B5D}">
  <sheetPr codeName="Sheet4"/>
  <dimension ref="A1:X22"/>
  <sheetViews>
    <sheetView workbookViewId="0">
      <selection activeCell="C23" sqref="C23"/>
    </sheetView>
  </sheetViews>
  <sheetFormatPr defaultRowHeight="14.45" customHeight="1" x14ac:dyDescent="0.25"/>
  <cols>
    <col min="1" max="9" width="15.5703125" customWidth="1"/>
    <col min="10" max="10" width="25.5703125" style="95" customWidth="1"/>
    <col min="11" max="11" width="15.5703125" style="1" customWidth="1"/>
    <col min="12" max="12" width="25.5703125" style="1" customWidth="1"/>
    <col min="13" max="15" width="35.5703125" customWidth="1"/>
    <col min="16" max="18" width="25.5703125" customWidth="1"/>
    <col min="19" max="19" width="2.5703125" customWidth="1"/>
    <col min="20" max="21" width="14.42578125" customWidth="1"/>
    <col min="22" max="22" width="15.85546875" customWidth="1"/>
    <col min="23" max="23" width="24.42578125" customWidth="1"/>
    <col min="24" max="24" width="32" customWidth="1"/>
  </cols>
  <sheetData>
    <row r="1" spans="1:24" ht="15.75" thickBot="1" x14ac:dyDescent="0.3">
      <c r="A1" s="65"/>
      <c r="B1" s="66" t="s">
        <v>19</v>
      </c>
      <c r="C1" s="64"/>
      <c r="D1" s="65" t="s">
        <v>20</v>
      </c>
      <c r="E1" s="65"/>
    </row>
    <row r="2" spans="1:24" ht="15.75" thickBot="1" x14ac:dyDescent="0.3"/>
    <row r="3" spans="1:24" s="6" customFormat="1" ht="21" customHeight="1" x14ac:dyDescent="0.25">
      <c r="A3" s="47" t="s">
        <v>0</v>
      </c>
      <c r="B3" s="170">
        <f>Summary!C3</f>
        <v>0</v>
      </c>
      <c r="C3" s="171"/>
      <c r="D3" s="172"/>
      <c r="E3" s="48"/>
      <c r="F3" s="49" t="s">
        <v>21</v>
      </c>
      <c r="G3" s="33">
        <f>Summary!E3</f>
        <v>0</v>
      </c>
      <c r="H3" s="33">
        <f>Summary!G3</f>
        <v>0</v>
      </c>
      <c r="I3" s="56">
        <f>H3-G3</f>
        <v>0</v>
      </c>
      <c r="J3" s="166">
        <f>Summary!D5</f>
        <v>0</v>
      </c>
      <c r="K3" s="167"/>
      <c r="L3" s="35" t="s">
        <v>50</v>
      </c>
      <c r="M3" s="50">
        <f>Summary!E12</f>
        <v>0</v>
      </c>
      <c r="N3" s="35" t="s">
        <v>9</v>
      </c>
      <c r="O3" s="51">
        <f>Summary!E18</f>
        <v>0</v>
      </c>
      <c r="P3" s="35" t="s">
        <v>51</v>
      </c>
      <c r="Q3" s="52">
        <f>Summary!E24</f>
        <v>0</v>
      </c>
      <c r="R3" s="53"/>
      <c r="S3" s="57"/>
      <c r="T3" s="59"/>
      <c r="U3" s="60"/>
      <c r="V3" s="60"/>
      <c r="W3" s="60"/>
      <c r="X3" s="61"/>
    </row>
    <row r="4" spans="1:24" s="5" customFormat="1" ht="21" customHeight="1" x14ac:dyDescent="0.2">
      <c r="A4" s="54"/>
      <c r="B4" s="173"/>
      <c r="C4" s="174"/>
      <c r="D4" s="175"/>
      <c r="E4" s="11"/>
      <c r="F4" s="12"/>
      <c r="G4" s="16" t="s">
        <v>25</v>
      </c>
      <c r="H4" s="16" t="s">
        <v>26</v>
      </c>
      <c r="I4" s="40" t="s">
        <v>27</v>
      </c>
      <c r="J4" s="168" t="str">
        <f>Summary!D8</f>
        <v>Yes</v>
      </c>
      <c r="K4" s="169"/>
      <c r="L4" s="13"/>
      <c r="M4" s="19"/>
      <c r="N4" s="13"/>
      <c r="O4" s="19"/>
      <c r="P4" s="13"/>
      <c r="Q4" s="13"/>
      <c r="R4" s="55"/>
      <c r="S4" s="57"/>
      <c r="T4" s="62"/>
      <c r="U4" s="20"/>
      <c r="V4" s="20"/>
      <c r="W4" s="20"/>
      <c r="X4" s="63"/>
    </row>
    <row r="5" spans="1:24" s="10" customFormat="1" ht="24.95" customHeight="1" thickBot="1" x14ac:dyDescent="0.4">
      <c r="A5" s="158" t="s">
        <v>52</v>
      </c>
      <c r="B5" s="159"/>
      <c r="C5" s="159"/>
      <c r="D5" s="159"/>
      <c r="E5" s="159"/>
      <c r="F5" s="159"/>
      <c r="G5" s="159"/>
      <c r="H5" s="159"/>
      <c r="I5" s="160"/>
      <c r="J5" s="161" t="s">
        <v>29</v>
      </c>
      <c r="K5" s="161"/>
      <c r="L5" s="161"/>
      <c r="M5" s="161"/>
      <c r="N5" s="161"/>
      <c r="O5" s="161"/>
      <c r="P5" s="161"/>
      <c r="Q5" s="161"/>
      <c r="R5" s="162"/>
      <c r="S5" s="45"/>
      <c r="T5" s="163" t="s">
        <v>53</v>
      </c>
      <c r="U5" s="164"/>
      <c r="V5" s="164"/>
      <c r="W5" s="164"/>
      <c r="X5" s="165"/>
    </row>
    <row r="6" spans="1:24" s="21" customFormat="1" ht="45" x14ac:dyDescent="0.25">
      <c r="A6" s="99" t="s">
        <v>31</v>
      </c>
      <c r="B6" s="100" t="s">
        <v>32</v>
      </c>
      <c r="C6" s="100" t="s">
        <v>33</v>
      </c>
      <c r="D6" s="100" t="s">
        <v>34</v>
      </c>
      <c r="E6" s="100" t="s">
        <v>35</v>
      </c>
      <c r="F6" s="100" t="s">
        <v>36</v>
      </c>
      <c r="G6" s="100" t="s">
        <v>54</v>
      </c>
      <c r="H6" s="100" t="s">
        <v>55</v>
      </c>
      <c r="I6" s="101" t="s">
        <v>15</v>
      </c>
      <c r="J6" s="125" t="s">
        <v>38</v>
      </c>
      <c r="K6" s="105" t="s">
        <v>39</v>
      </c>
      <c r="L6" s="105" t="s">
        <v>40</v>
      </c>
      <c r="M6" s="105" t="s">
        <v>56</v>
      </c>
      <c r="N6" s="105" t="s">
        <v>57</v>
      </c>
      <c r="O6" s="105" t="s">
        <v>58</v>
      </c>
      <c r="P6" s="105" t="s">
        <v>59</v>
      </c>
      <c r="Q6" s="105" t="s">
        <v>60</v>
      </c>
      <c r="R6" s="106" t="s">
        <v>61</v>
      </c>
      <c r="S6" s="58"/>
      <c r="T6" s="107" t="s">
        <v>45</v>
      </c>
      <c r="U6" s="105" t="s">
        <v>46</v>
      </c>
      <c r="V6" s="105" t="s">
        <v>47</v>
      </c>
      <c r="W6" s="105" t="s">
        <v>48</v>
      </c>
      <c r="X6" s="106" t="s">
        <v>62</v>
      </c>
    </row>
    <row r="7" spans="1:24" s="122" customFormat="1" ht="14.45" customHeight="1" x14ac:dyDescent="0.25">
      <c r="A7" s="126"/>
      <c r="B7" s="126"/>
      <c r="C7" s="127"/>
      <c r="I7" s="128">
        <f t="shared" ref="I7:I22" si="0">SUM(G7:H7)</f>
        <v>0</v>
      </c>
      <c r="J7" s="129"/>
      <c r="K7" s="130">
        <f t="shared" ref="K7:K22" si="1">J7-I7</f>
        <v>0</v>
      </c>
      <c r="M7" s="131"/>
      <c r="N7" s="132" t="str">
        <f>IF(F7="Aboriginal","Not applicable",IF(F7="Aboriginal and Torres Strait Islander","Not applicable",IF(F7="Torres Strait Islander","Not applicable","")))</f>
        <v/>
      </c>
      <c r="O7" s="132" t="str">
        <f>IF(F7="Aboriginal","Not applicable",IF(F7="Aboriginal and Torres Strait Islander","Not applicable",IF(F7="Torres Strait Islander","Not applicable","")))</f>
        <v/>
      </c>
      <c r="P7" s="133" t="str">
        <f t="shared" ref="P7:P22" si="2">IF(K7&lt;&gt;0,"Y","N")</f>
        <v>N</v>
      </c>
      <c r="Q7" s="134"/>
      <c r="R7" s="113"/>
      <c r="S7" s="135"/>
      <c r="W7" s="134"/>
    </row>
    <row r="8" spans="1:24" s="122" customFormat="1" ht="14.45" customHeight="1" x14ac:dyDescent="0.25">
      <c r="A8" s="126"/>
      <c r="B8" s="126"/>
      <c r="C8" s="127"/>
      <c r="I8" s="128">
        <f t="shared" si="0"/>
        <v>0</v>
      </c>
      <c r="J8" s="129"/>
      <c r="K8" s="130">
        <f t="shared" si="1"/>
        <v>0</v>
      </c>
      <c r="M8" s="131"/>
      <c r="N8" s="132" t="str">
        <f t="shared" ref="N8:N22" si="3">IF(F8="Aboriginal","Not applicable",IF(F8="Aboriginal and Torres Strait Islander","Not applicable",IF(F8="Torres Strait Islander","Not applicable","")))</f>
        <v/>
      </c>
      <c r="O8" s="132" t="str">
        <f t="shared" ref="O8:O22" si="4">IF(F8="Aboriginal","Not applicable",IF(F8="Aboriginal and Torres Strait Islander","Not applicable",IF(F8="Torres Strait Islander","Not applicable","")))</f>
        <v/>
      </c>
      <c r="P8" s="133" t="str">
        <f t="shared" si="2"/>
        <v>N</v>
      </c>
      <c r="Q8" s="134"/>
      <c r="R8" s="113"/>
      <c r="S8" s="135"/>
      <c r="U8" s="108"/>
      <c r="V8" s="108"/>
      <c r="W8" s="134"/>
      <c r="X8" s="108"/>
    </row>
    <row r="9" spans="1:24" s="122" customFormat="1" ht="14.45" customHeight="1" x14ac:dyDescent="0.25">
      <c r="A9" s="126"/>
      <c r="B9" s="126"/>
      <c r="C9" s="127"/>
      <c r="I9" s="128">
        <f t="shared" si="0"/>
        <v>0</v>
      </c>
      <c r="J9" s="129"/>
      <c r="K9" s="130">
        <f t="shared" si="1"/>
        <v>0</v>
      </c>
      <c r="M9" s="131"/>
      <c r="N9" s="132" t="str">
        <f t="shared" si="3"/>
        <v/>
      </c>
      <c r="O9" s="132" t="str">
        <f t="shared" si="4"/>
        <v/>
      </c>
      <c r="P9" s="133" t="str">
        <f t="shared" si="2"/>
        <v>N</v>
      </c>
      <c r="Q9" s="134"/>
      <c r="R9" s="113"/>
      <c r="S9" s="135"/>
      <c r="T9" s="108"/>
      <c r="U9" s="108"/>
      <c r="V9" s="108"/>
      <c r="W9" s="134"/>
      <c r="X9" s="108"/>
    </row>
    <row r="10" spans="1:24" s="122" customFormat="1" ht="14.45" customHeight="1" x14ac:dyDescent="0.25">
      <c r="A10" s="126"/>
      <c r="B10" s="126"/>
      <c r="C10" s="127"/>
      <c r="I10" s="128">
        <f t="shared" si="0"/>
        <v>0</v>
      </c>
      <c r="J10" s="129"/>
      <c r="K10" s="130">
        <f t="shared" si="1"/>
        <v>0</v>
      </c>
      <c r="M10" s="131"/>
      <c r="N10" s="132" t="str">
        <f t="shared" si="3"/>
        <v/>
      </c>
      <c r="O10" s="132" t="str">
        <f t="shared" si="4"/>
        <v/>
      </c>
      <c r="P10" s="133" t="str">
        <f t="shared" si="2"/>
        <v>N</v>
      </c>
      <c r="Q10" s="134"/>
      <c r="R10" s="113"/>
      <c r="S10" s="135"/>
      <c r="W10" s="134"/>
    </row>
    <row r="11" spans="1:24" s="122" customFormat="1" ht="14.45" customHeight="1" x14ac:dyDescent="0.25">
      <c r="A11" s="126"/>
      <c r="B11" s="126"/>
      <c r="C11" s="127"/>
      <c r="I11" s="128">
        <f t="shared" si="0"/>
        <v>0</v>
      </c>
      <c r="J11" s="129"/>
      <c r="K11" s="130">
        <f t="shared" si="1"/>
        <v>0</v>
      </c>
      <c r="M11" s="131"/>
      <c r="N11" s="132" t="str">
        <f t="shared" si="3"/>
        <v/>
      </c>
      <c r="O11" s="132" t="str">
        <f t="shared" si="4"/>
        <v/>
      </c>
      <c r="P11" s="133" t="str">
        <f t="shared" si="2"/>
        <v>N</v>
      </c>
      <c r="Q11" s="134"/>
      <c r="R11" s="113"/>
      <c r="S11" s="135"/>
      <c r="W11" s="134"/>
    </row>
    <row r="12" spans="1:24" s="122" customFormat="1" ht="14.45" customHeight="1" x14ac:dyDescent="0.25">
      <c r="A12" s="126"/>
      <c r="B12" s="126"/>
      <c r="C12" s="127"/>
      <c r="I12" s="128">
        <f t="shared" si="0"/>
        <v>0</v>
      </c>
      <c r="J12" s="129"/>
      <c r="K12" s="130">
        <f t="shared" si="1"/>
        <v>0</v>
      </c>
      <c r="M12" s="131"/>
      <c r="N12" s="132" t="str">
        <f t="shared" si="3"/>
        <v/>
      </c>
      <c r="O12" s="132" t="str">
        <f t="shared" si="4"/>
        <v/>
      </c>
      <c r="P12" s="133" t="str">
        <f t="shared" si="2"/>
        <v>N</v>
      </c>
      <c r="Q12" s="134"/>
      <c r="R12" s="113"/>
      <c r="S12" s="135"/>
      <c r="T12" s="136"/>
      <c r="W12" s="134"/>
    </row>
    <row r="13" spans="1:24" s="122" customFormat="1" ht="14.45" customHeight="1" x14ac:dyDescent="0.25">
      <c r="A13" s="126"/>
      <c r="B13" s="126"/>
      <c r="C13" s="127"/>
      <c r="I13" s="128">
        <f t="shared" si="0"/>
        <v>0</v>
      </c>
      <c r="J13" s="129"/>
      <c r="K13" s="130">
        <f t="shared" si="1"/>
        <v>0</v>
      </c>
      <c r="M13" s="131"/>
      <c r="N13" s="132" t="str">
        <f t="shared" si="3"/>
        <v/>
      </c>
      <c r="O13" s="132" t="str">
        <f t="shared" si="4"/>
        <v/>
      </c>
      <c r="P13" s="133" t="str">
        <f t="shared" si="2"/>
        <v>N</v>
      </c>
      <c r="Q13" s="134"/>
      <c r="R13" s="113"/>
      <c r="S13" s="135"/>
      <c r="W13" s="134"/>
    </row>
    <row r="14" spans="1:24" s="122" customFormat="1" ht="14.45" customHeight="1" x14ac:dyDescent="0.25">
      <c r="A14" s="126"/>
      <c r="B14" s="126"/>
      <c r="C14" s="127"/>
      <c r="I14" s="128">
        <f t="shared" si="0"/>
        <v>0</v>
      </c>
      <c r="J14" s="129"/>
      <c r="K14" s="130">
        <f t="shared" si="1"/>
        <v>0</v>
      </c>
      <c r="M14" s="131"/>
      <c r="N14" s="132" t="str">
        <f t="shared" si="3"/>
        <v/>
      </c>
      <c r="O14" s="132" t="str">
        <f t="shared" si="4"/>
        <v/>
      </c>
      <c r="P14" s="133" t="str">
        <f t="shared" si="2"/>
        <v>N</v>
      </c>
      <c r="Q14" s="134"/>
      <c r="R14" s="113"/>
      <c r="S14" s="135"/>
      <c r="T14" s="108"/>
      <c r="W14" s="134"/>
    </row>
    <row r="15" spans="1:24" s="122" customFormat="1" ht="14.45" customHeight="1" x14ac:dyDescent="0.25">
      <c r="A15" s="126"/>
      <c r="B15" s="126"/>
      <c r="C15" s="127"/>
      <c r="I15" s="128">
        <f t="shared" si="0"/>
        <v>0</v>
      </c>
      <c r="J15" s="129"/>
      <c r="K15" s="130">
        <f t="shared" si="1"/>
        <v>0</v>
      </c>
      <c r="M15" s="131"/>
      <c r="N15" s="132" t="str">
        <f t="shared" si="3"/>
        <v/>
      </c>
      <c r="O15" s="132" t="str">
        <f t="shared" si="4"/>
        <v/>
      </c>
      <c r="P15" s="133" t="str">
        <f t="shared" si="2"/>
        <v>N</v>
      </c>
      <c r="Q15" s="134"/>
      <c r="R15" s="113"/>
      <c r="S15" s="135"/>
      <c r="T15" s="108"/>
      <c r="U15" s="108"/>
      <c r="V15" s="108"/>
      <c r="W15" s="134"/>
      <c r="X15" s="108"/>
    </row>
    <row r="16" spans="1:24" s="122" customFormat="1" ht="14.45" customHeight="1" x14ac:dyDescent="0.25">
      <c r="A16" s="126"/>
      <c r="B16" s="126"/>
      <c r="C16" s="127"/>
      <c r="I16" s="128">
        <f t="shared" si="0"/>
        <v>0</v>
      </c>
      <c r="J16" s="129"/>
      <c r="K16" s="130">
        <f t="shared" si="1"/>
        <v>0</v>
      </c>
      <c r="M16" s="131"/>
      <c r="N16" s="132" t="str">
        <f t="shared" si="3"/>
        <v/>
      </c>
      <c r="O16" s="132" t="str">
        <f t="shared" si="4"/>
        <v/>
      </c>
      <c r="P16" s="133" t="str">
        <f t="shared" si="2"/>
        <v>N</v>
      </c>
      <c r="Q16" s="134"/>
      <c r="R16" s="113"/>
      <c r="S16" s="135"/>
      <c r="W16" s="134"/>
    </row>
    <row r="17" spans="1:24" s="122" customFormat="1" ht="14.45" customHeight="1" x14ac:dyDescent="0.25">
      <c r="A17" s="126"/>
      <c r="B17" s="126"/>
      <c r="C17" s="127"/>
      <c r="I17" s="128">
        <f t="shared" si="0"/>
        <v>0</v>
      </c>
      <c r="J17" s="129"/>
      <c r="K17" s="130">
        <f t="shared" si="1"/>
        <v>0</v>
      </c>
      <c r="M17" s="131"/>
      <c r="N17" s="132" t="str">
        <f t="shared" si="3"/>
        <v/>
      </c>
      <c r="O17" s="132" t="str">
        <f t="shared" si="4"/>
        <v/>
      </c>
      <c r="P17" s="133" t="str">
        <f t="shared" si="2"/>
        <v>N</v>
      </c>
      <c r="Q17" s="134"/>
      <c r="R17" s="113"/>
      <c r="S17" s="135"/>
      <c r="W17" s="134"/>
    </row>
    <row r="18" spans="1:24" s="122" customFormat="1" ht="14.45" customHeight="1" x14ac:dyDescent="0.25">
      <c r="A18" s="126"/>
      <c r="B18" s="126"/>
      <c r="C18" s="127"/>
      <c r="I18" s="128">
        <f t="shared" si="0"/>
        <v>0</v>
      </c>
      <c r="J18" s="129"/>
      <c r="K18" s="130">
        <f t="shared" si="1"/>
        <v>0</v>
      </c>
      <c r="M18" s="131"/>
      <c r="N18" s="132" t="str">
        <f t="shared" si="3"/>
        <v/>
      </c>
      <c r="O18" s="132" t="str">
        <f t="shared" si="4"/>
        <v/>
      </c>
      <c r="P18" s="133" t="str">
        <f t="shared" si="2"/>
        <v>N</v>
      </c>
      <c r="Q18" s="134"/>
      <c r="R18" s="113"/>
      <c r="S18" s="135"/>
      <c r="T18" s="136"/>
      <c r="W18" s="134"/>
    </row>
    <row r="19" spans="1:24" s="122" customFormat="1" ht="14.45" customHeight="1" x14ac:dyDescent="0.25">
      <c r="A19" s="126"/>
      <c r="B19" s="126"/>
      <c r="C19" s="127"/>
      <c r="I19" s="128">
        <f t="shared" si="0"/>
        <v>0</v>
      </c>
      <c r="J19" s="129"/>
      <c r="K19" s="130">
        <f t="shared" si="1"/>
        <v>0</v>
      </c>
      <c r="M19" s="131"/>
      <c r="N19" s="132" t="str">
        <f t="shared" si="3"/>
        <v/>
      </c>
      <c r="O19" s="132" t="str">
        <f t="shared" si="4"/>
        <v/>
      </c>
      <c r="P19" s="133" t="str">
        <f t="shared" si="2"/>
        <v>N</v>
      </c>
      <c r="Q19" s="134"/>
      <c r="R19" s="113"/>
      <c r="S19" s="135"/>
      <c r="W19" s="134"/>
    </row>
    <row r="20" spans="1:24" s="122" customFormat="1" ht="14.45" customHeight="1" x14ac:dyDescent="0.25">
      <c r="A20" s="126"/>
      <c r="B20" s="126"/>
      <c r="C20" s="127"/>
      <c r="I20" s="128">
        <f t="shared" si="0"/>
        <v>0</v>
      </c>
      <c r="J20" s="129"/>
      <c r="K20" s="130">
        <f t="shared" si="1"/>
        <v>0</v>
      </c>
      <c r="M20" s="131"/>
      <c r="N20" s="132" t="str">
        <f t="shared" si="3"/>
        <v/>
      </c>
      <c r="O20" s="132" t="str">
        <f t="shared" si="4"/>
        <v/>
      </c>
      <c r="P20" s="133" t="str">
        <f t="shared" si="2"/>
        <v>N</v>
      </c>
      <c r="Q20" s="134"/>
      <c r="R20" s="113"/>
      <c r="S20" s="135"/>
      <c r="T20" s="108"/>
      <c r="W20" s="134"/>
    </row>
    <row r="21" spans="1:24" s="122" customFormat="1" ht="14.45" customHeight="1" x14ac:dyDescent="0.25">
      <c r="A21" s="126"/>
      <c r="B21" s="126"/>
      <c r="C21" s="127"/>
      <c r="I21" s="128">
        <f t="shared" si="0"/>
        <v>0</v>
      </c>
      <c r="J21" s="129"/>
      <c r="K21" s="130">
        <f t="shared" si="1"/>
        <v>0</v>
      </c>
      <c r="M21" s="131"/>
      <c r="N21" s="132" t="str">
        <f t="shared" si="3"/>
        <v/>
      </c>
      <c r="O21" s="132" t="str">
        <f t="shared" si="4"/>
        <v/>
      </c>
      <c r="P21" s="133" t="str">
        <f t="shared" si="2"/>
        <v>N</v>
      </c>
      <c r="Q21" s="134"/>
      <c r="R21" s="113"/>
      <c r="S21" s="135"/>
      <c r="T21" s="108"/>
      <c r="U21" s="108"/>
      <c r="V21" s="108"/>
      <c r="W21" s="134"/>
      <c r="X21" s="108"/>
    </row>
    <row r="22" spans="1:24" s="122" customFormat="1" ht="14.45" customHeight="1" x14ac:dyDescent="0.25">
      <c r="A22" s="126"/>
      <c r="B22" s="126"/>
      <c r="C22" s="127"/>
      <c r="I22" s="128">
        <f t="shared" si="0"/>
        <v>0</v>
      </c>
      <c r="J22" s="129"/>
      <c r="K22" s="130">
        <f t="shared" si="1"/>
        <v>0</v>
      </c>
      <c r="M22" s="131"/>
      <c r="N22" s="132" t="str">
        <f t="shared" si="3"/>
        <v/>
      </c>
      <c r="O22" s="132" t="str">
        <f t="shared" si="4"/>
        <v/>
      </c>
      <c r="P22" s="133" t="str">
        <f t="shared" si="2"/>
        <v>N</v>
      </c>
      <c r="Q22" s="134"/>
      <c r="R22" s="113"/>
      <c r="S22" s="135"/>
      <c r="W22" s="134"/>
    </row>
  </sheetData>
  <autoFilter ref="A6:X6" xr:uid="{166233D5-E62D-4871-972E-172FE4B07B5D}"/>
  <mergeCells count="6">
    <mergeCell ref="A5:I5"/>
    <mergeCell ref="J5:R5"/>
    <mergeCell ref="T5:X5"/>
    <mergeCell ref="J3:K3"/>
    <mergeCell ref="J4:K4"/>
    <mergeCell ref="B3:D4"/>
  </mergeCells>
  <conditionalFormatting sqref="O3">
    <cfRule type="expression" dxfId="1" priority="15">
      <formula>$O$3&lt;$M$3</formula>
    </cfRule>
  </conditionalFormatting>
  <conditionalFormatting sqref="Q3">
    <cfRule type="expression" dxfId="0" priority="1">
      <formula>$O$3&lt;$M$3</formula>
    </cfRule>
  </conditionalFormatting>
  <dataValidations count="1">
    <dataValidation type="list" allowBlank="1" showInputMessage="1" showErrorMessage="1" sqref="T7:V22" xr:uid="{2A755B6D-260D-4C64-9E7C-A919F38B455C}">
      <formula1>"Yes, No"</formula1>
    </dataValidation>
  </dataValidations>
  <pageMargins left="0.7" right="0.7" top="0.75" bottom="0.75" header="0.3" footer="0.3"/>
  <pageSetup paperSize="9" orientation="portrait" r:id="rId1"/>
  <ignoredErrors>
    <ignoredError xmlns:x16r3="http://schemas.microsoft.com/office/spreadsheetml/2018/08/main" sqref="G3:H3" x16r3:misleadingForma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43C758-9BB9-4008-974C-ED3313F0FF97}">
          <x14:formula1>
            <xm:f>Dropdowns!$B$3:$B$11</xm:f>
          </x14:formula1>
          <xm:sqref>Q7:Q22 W7:W22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72E3F-2AF5-4428-9F83-1DA5D5EC0D9A}">
  <sheetPr>
    <tabColor rgb="FF002060"/>
  </sheetPr>
  <dimension ref="A1:D11"/>
  <sheetViews>
    <sheetView workbookViewId="0">
      <selection activeCell="D17" sqref="D17"/>
    </sheetView>
  </sheetViews>
  <sheetFormatPr defaultRowHeight="15" x14ac:dyDescent="0.25"/>
  <cols>
    <col min="1" max="1" width="4.140625" bestFit="1" customWidth="1"/>
    <col min="2" max="2" width="56.140625" bestFit="1" customWidth="1"/>
    <col min="3" max="4" width="25.5703125" customWidth="1"/>
  </cols>
  <sheetData>
    <row r="1" spans="1:4" ht="15.75" thickBot="1" x14ac:dyDescent="0.3"/>
    <row r="2" spans="1:4" ht="20.100000000000001" customHeight="1" thickBot="1" x14ac:dyDescent="0.3">
      <c r="B2" s="23" t="s">
        <v>63</v>
      </c>
      <c r="C2" s="24" t="s">
        <v>64</v>
      </c>
      <c r="D2" s="25" t="s">
        <v>65</v>
      </c>
    </row>
    <row r="3" spans="1:4" x14ac:dyDescent="0.25">
      <c r="B3" s="28" t="s">
        <v>66</v>
      </c>
      <c r="C3" s="28" t="s">
        <v>67</v>
      </c>
      <c r="D3" s="29" t="s">
        <v>68</v>
      </c>
    </row>
    <row r="4" spans="1:4" ht="15.75" thickBot="1" x14ac:dyDescent="0.3">
      <c r="B4" s="26" t="s">
        <v>69</v>
      </c>
      <c r="C4" s="26" t="s">
        <v>70</v>
      </c>
      <c r="D4" s="30" t="s">
        <v>71</v>
      </c>
    </row>
    <row r="5" spans="1:4" ht="15.75" thickBot="1" x14ac:dyDescent="0.3">
      <c r="B5" s="26" t="s">
        <v>72</v>
      </c>
      <c r="C5" s="27" t="s">
        <v>73</v>
      </c>
    </row>
    <row r="6" spans="1:4" x14ac:dyDescent="0.25">
      <c r="B6" s="26" t="s">
        <v>74</v>
      </c>
    </row>
    <row r="7" spans="1:4" x14ac:dyDescent="0.25">
      <c r="B7" s="26" t="s">
        <v>75</v>
      </c>
    </row>
    <row r="8" spans="1:4" x14ac:dyDescent="0.25">
      <c r="B8" s="26" t="s">
        <v>76</v>
      </c>
    </row>
    <row r="9" spans="1:4" x14ac:dyDescent="0.25">
      <c r="A9" s="22" t="s">
        <v>77</v>
      </c>
      <c r="B9" s="26" t="s">
        <v>78</v>
      </c>
    </row>
    <row r="10" spans="1:4" x14ac:dyDescent="0.25">
      <c r="A10" s="22" t="s">
        <v>77</v>
      </c>
      <c r="B10" s="26" t="s">
        <v>79</v>
      </c>
    </row>
    <row r="11" spans="1:4" ht="15.75" thickBot="1" x14ac:dyDescent="0.3">
      <c r="A11" s="22" t="s">
        <v>77</v>
      </c>
      <c r="B11" s="27" t="s">
        <v>80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CD98205DCC4792BAB40796F08C26" ma:contentTypeVersion="18" ma:contentTypeDescription="Create a new document." ma:contentTypeScope="" ma:versionID="7d5f509d0e96f75bd4df5c048a4b56b1">
  <xsd:schema xmlns:xsd="http://www.w3.org/2001/XMLSchema" xmlns:xs="http://www.w3.org/2001/XMLSchema" xmlns:p="http://schemas.microsoft.com/office/2006/metadata/properties" xmlns:ns2="9000867f-87e1-4df4-9160-2ab8d255add5" xmlns:ns3="7e3aca9d-d4eb-4254-a437-6bb7f1b28d83" targetNamespace="http://schemas.microsoft.com/office/2006/metadata/properties" ma:root="true" ma:fieldsID="fd36b9d05388b86a8d620c2a54e00738" ns2:_="" ns3:_="">
    <xsd:import namespace="9000867f-87e1-4df4-9160-2ab8d255add5"/>
    <xsd:import namespace="7e3aca9d-d4eb-4254-a437-6bb7f1b28d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incorReferenc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TPAS_x0020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00867f-87e1-4df4-9160-2ab8d255ad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incorReference" ma:index="20" nillable="true" ma:displayName="Mincor Reference" ma:description="Include Mincor reference" ma:format="Dropdown" ma:internalName="MincorReference">
      <xsd:simpleType>
        <xsd:restriction base="dms:Text">
          <xsd:maxLength value="14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6c13654-9e0b-40a7-be5f-9925f2f865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PAS_x0020_ID" ma:index="25" nillable="true" ma:displayName="TPAS ID" ma:internalName="TPAS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3aca9d-d4eb-4254-a437-6bb7f1b28d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4d4c355-fbcc-4715-93ec-3fba67e31cfd}" ma:internalName="TaxCatchAll" ma:showField="CatchAllData" ma:web="7e3aca9d-d4eb-4254-a437-6bb7f1b28d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corReference xmlns="9000867f-87e1-4df4-9160-2ab8d255add5" xsi:nil="true"/>
    <lcf76f155ced4ddcb4097134ff3c332f xmlns="9000867f-87e1-4df4-9160-2ab8d255add5">
      <Terms xmlns="http://schemas.microsoft.com/office/infopath/2007/PartnerControls"/>
    </lcf76f155ced4ddcb4097134ff3c332f>
    <TaxCatchAll xmlns="7e3aca9d-d4eb-4254-a437-6bb7f1b28d83" xsi:nil="true"/>
    <TPAS_x0020_ID xmlns="9000867f-87e1-4df4-9160-2ab8d255add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C6196F-590B-4B1A-B26B-273E227ED9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00867f-87e1-4df4-9160-2ab8d255add5"/>
    <ds:schemaRef ds:uri="7e3aca9d-d4eb-4254-a437-6bb7f1b28d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260600-8F72-4F0A-BA32-0AD444202B82}">
  <ds:schemaRefs>
    <ds:schemaRef ds:uri="http://www.w3.org/XML/1998/namespace"/>
    <ds:schemaRef ds:uri="7e3aca9d-d4eb-4254-a437-6bb7f1b28d83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9000867f-87e1-4df4-9160-2ab8d255add5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6C1E1F5-0E83-4FA2-9791-38BE8124D0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</vt:lpstr>
      <vt:lpstr>New Entrants</vt:lpstr>
      <vt:lpstr>Other Workforce</vt:lpstr>
      <vt:lpstr>Dropdowns</vt:lpstr>
      <vt:lpstr>'New Entrants'!Print_Area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Taylor</dc:creator>
  <cp:keywords/>
  <dc:description/>
  <cp:lastModifiedBy>Navneeta Hinz</cp:lastModifiedBy>
  <cp:revision/>
  <dcterms:created xsi:type="dcterms:W3CDTF">2021-03-19T03:02:24Z</dcterms:created>
  <dcterms:modified xsi:type="dcterms:W3CDTF">2023-01-16T00:06:59Z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0x01010003D7CD98205DCC4792BAB40796F08C26</vt:lpwstr>
  </property>
  <property fmtid="{D5CDD505-2E9C-101B-9397-08002B2CF9AE}" pid="3" name="MediaServiceImageTags">
    <vt:lpwstr/>
  </property>
</Properties>
</file>